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90" yWindow="60" windowWidth="20730" windowHeight="9510"/>
  </bookViews>
  <sheets>
    <sheet name="Будівництво Капітальн ремонти" sheetId="1" r:id="rId1"/>
  </sheets>
  <definedNames>
    <definedName name="_xlnm._FilterDatabase" localSheetId="0" hidden="1">'Будівництво Капітальн ремонти'!$A$2:$G$241</definedName>
    <definedName name="_xlnm.Print_Titles" localSheetId="0">'Будівництво Капітальн ремонти'!$2:$3</definedName>
  </definedNames>
  <calcPr calcId="124519" fullCalcOnLoad="1"/>
</workbook>
</file>

<file path=xl/calcChain.xml><?xml version="1.0" encoding="utf-8"?>
<calcChain xmlns="http://schemas.openxmlformats.org/spreadsheetml/2006/main">
  <c r="F6" i="1"/>
  <c r="E6"/>
  <c r="D6"/>
  <c r="F196"/>
  <c r="E196"/>
  <c r="D196"/>
  <c r="F173"/>
  <c r="E173"/>
  <c r="D173"/>
  <c r="F238"/>
  <c r="E238"/>
  <c r="D230"/>
  <c r="D238"/>
  <c r="D239"/>
  <c r="F226"/>
  <c r="E226"/>
  <c r="F239"/>
  <c r="E239"/>
  <c r="F217"/>
  <c r="E217"/>
  <c r="D217"/>
  <c r="F154"/>
  <c r="E154"/>
  <c r="D154"/>
  <c r="F145"/>
  <c r="D145"/>
  <c r="E101"/>
  <c r="F84"/>
  <c r="E75"/>
  <c r="E84"/>
  <c r="D68"/>
  <c r="D66"/>
  <c r="F64"/>
  <c r="F47"/>
  <c r="E47"/>
  <c r="D47"/>
  <c r="F41"/>
  <c r="E41"/>
  <c r="D41"/>
  <c r="F31"/>
  <c r="E31"/>
  <c r="D31"/>
  <c r="F25"/>
  <c r="E25"/>
  <c r="D25"/>
  <c r="E145"/>
  <c r="D84"/>
</calcChain>
</file>

<file path=xl/sharedStrings.xml><?xml version="1.0" encoding="utf-8"?>
<sst xmlns="http://schemas.openxmlformats.org/spreadsheetml/2006/main" count="714" uniqueCount="403">
  <si>
    <t>Назва об'єкту</t>
  </si>
  <si>
    <t>ВСЬОГО:</t>
  </si>
  <si>
    <t>Адреса</t>
  </si>
  <si>
    <t>Види робіт</t>
  </si>
  <si>
    <t>Сума, тис. грн. (з трьома дес.знаками)</t>
  </si>
  <si>
    <t>Виконано</t>
  </si>
  <si>
    <t>Х</t>
  </si>
  <si>
    <t>Виконавець робіт/послуг (підрядник)</t>
  </si>
  <si>
    <t>Заплановано на період з початку року з урахуванням змін</t>
  </si>
  <si>
    <t xml:space="preserve">Заплановано на рік з урахуванням змін
</t>
  </si>
  <si>
    <t>Управління освіти Миколаївської міської ради</t>
  </si>
  <si>
    <t xml:space="preserve">Управління охорони здоров'я Миколаївської міської ради  </t>
  </si>
  <si>
    <t>Управління з питань культури та охорони  культурної спадщини Миколаївської міської ради</t>
  </si>
  <si>
    <t>Управління у справах фізичної культури і спорту Миколаївської міської ради</t>
  </si>
  <si>
    <t>Департамент житлово-комунального господарства Миколаївської міської ради</t>
  </si>
  <si>
    <t>Департамент енергетики, енергозбереження та запровадження інноваційних технологій Миколаївської міської ради</t>
  </si>
  <si>
    <t>Управління капітального будівництва Миколаївської міської ради</t>
  </si>
  <si>
    <t>Управління державного архітектурно-будівельного контролю Миколаївської міської  ради</t>
  </si>
  <si>
    <t>Управління з питань надзвичайних ситуацій та цивільного захисту населення Миколаївської міської ради</t>
  </si>
  <si>
    <t>Управління комунального майна Миколаївської міської ради</t>
  </si>
  <si>
    <t>Департамент з надання адміністративних послуг Миколаївської міської ради</t>
  </si>
  <si>
    <t>Департамент внутрішнього фінансового контролю, нагляду та протидії корупції Миколаївської міської ради</t>
  </si>
  <si>
    <t>Адміністрація Заводського району Миколаївської міської ради</t>
  </si>
  <si>
    <t>Адміністрація Корабельного району Миколаївської міської ради</t>
  </si>
  <si>
    <t>Адміністрація Інгульського  району Миколаївської міської ради</t>
  </si>
  <si>
    <t>Адміністрація Центрального району Миколаївської міської ради</t>
  </si>
  <si>
    <t xml:space="preserve">м. Миколаїв 
вул.  Макарова,62-а
</t>
  </si>
  <si>
    <t>Капітальний ремонт внутрішнього дворового твердого покриття та облаштування водостоків дошкільного навчального закладу №128 м.Миколаєва</t>
  </si>
  <si>
    <t xml:space="preserve">Капітальний ремонт внутрішнього дворового твердого покриття та облаштування водостоків </t>
  </si>
  <si>
    <t>м.Миколаїв, вул. Чкалова, 114</t>
  </si>
  <si>
    <t>Капітальний ремонт спортивного майданчику ЗОШ №3 по вул. Чкалова, 114 у м. Миколаєві, в т.ч. проектно-вишукувальні роботи та експертиза</t>
  </si>
  <si>
    <t>капітальний ремонт спортивного майданчику в т.ч. проектно-вишукувальні роботи та експертиза</t>
  </si>
  <si>
    <t>ТОВ "Компанія Нікон-Буд"</t>
  </si>
  <si>
    <t xml:space="preserve">м.Миколаїв, вул.  Китобоїв, 3 </t>
  </si>
  <si>
    <t>Капітальний ремонт спортивного майданчику ЗОШ №11 по вул. Китобоїв, 3 у м. Миколаєві, в т.ч. проектно-вишукувальні роботи та експертиза</t>
  </si>
  <si>
    <t>м.Миколаїв, вул. Урицького, 2</t>
  </si>
  <si>
    <t>Капітальний ремонт харчоблоку ЗОШ №12  у м. Миколаєві, в т.ч. проектно-вишукувальні роботи та експертиза</t>
  </si>
  <si>
    <t>капітальний ремонт огорожі в т.ч. проектно-вишукувальні роботи та експертиза</t>
  </si>
  <si>
    <t>ТОВ "Тавріямонолітбуд"</t>
  </si>
  <si>
    <t>м.Миколаїв, вул. Космонавтів, 70</t>
  </si>
  <si>
    <t>Капітальний ремонт огорожі ЗОШ №20 по вул.Космонавтів,70 в м. Миколаєві, у т.ч. проектно-вишукувальні роботи та експертиза</t>
  </si>
  <si>
    <t xml:space="preserve"> м.Миколаїв, вул. Чигрина, 143</t>
  </si>
  <si>
    <t>Капітальний ремонт будівлі ЗОШ №36 по вул. Чигрина, 143 у м.Миколаєві  в т.ч. проектно-вишуквальні роботи та експертиза</t>
  </si>
  <si>
    <t>капітальний ремонт будівлі в т.ч. проектно-вишукувальні роботи та експертиза</t>
  </si>
  <si>
    <t xml:space="preserve"> ТОВ "Промбуд 2"                            КП ММР "Капітальне будівництво міста Миколаєва"   </t>
  </si>
  <si>
    <t>м.Миколаїв, вул. Нікольська, 6</t>
  </si>
  <si>
    <t>Капітальний ремонт покрівлі ЗОШ №39 по вул. Нікольська, 6 у м. Миколаєві, в т.ч. проектно-вишукувальні роботи та експертиза</t>
  </si>
  <si>
    <t>капітальний ремонт покрівлі в т.ч. проектно-вишукувальні роботи та експертиза</t>
  </si>
  <si>
    <t xml:space="preserve">м. Миколаїв
вул. Знаменська, 2/6
</t>
  </si>
  <si>
    <t>Капітальний ремонт огорожі ЗОШ №44 по вул. Знаменська,1 у м. Миколаєві, в т.ч. проектно-вишукувальні роботи та експертиза</t>
  </si>
  <si>
    <t>Капітальний ремонт огорожі в т.ч. проектно-вишукувальні роботи та експертиза</t>
  </si>
  <si>
    <t>м.Миколаїв, вул. Чорноморська, 1</t>
  </si>
  <si>
    <t>Капітальний ремонт спортивного залу  ЗОШ № 60 по вул. Чорноморська,1  у м.Миколаєві у т.ч. проектно-вишукувальні роботи та експертиза</t>
  </si>
  <si>
    <t>капітальний ремонт спортивного залу  в т.ч. проектно-вишукувальні роботи та експертиза</t>
  </si>
  <si>
    <t>м.Миколаїв, вул. Матросова, 2</t>
  </si>
  <si>
    <t>Капітальний ремонт спортивного майданчику ЗОШ №61 по вул.Матросова,2   у м.Миколаєві, в т.ч. проектно-вишукувальні роботи та експертиза</t>
  </si>
  <si>
    <t>ТОВ "Будівельна компанія "Контакт-Жилбуд"</t>
  </si>
  <si>
    <t>м.Миколаїв, вул. Космонавтів,                   144-а / 1</t>
  </si>
  <si>
    <t>Придбання нежитлової будівлі за адресою: вул.Космонавтів, 144 – а / 1 у м.Миколаєві</t>
  </si>
  <si>
    <t>Придбання нежитлової будівлі</t>
  </si>
  <si>
    <t>м.Миколаїв, вул. Погранична (Чигрина), 143</t>
  </si>
  <si>
    <t>Реконструкція з прибудовою ЗОШ № 36 по вул. Чигрина, 143 у м.Миколаєві  в т.ч. проектно-вишукувальні роботи та експертиза</t>
  </si>
  <si>
    <t>Реконструкція з прибудовою, в т.ч. проектно-вишукувальні роботи та експертиза</t>
  </si>
  <si>
    <t>ТОВ "МИКОЛАЇВМІСЬКБУД"</t>
  </si>
  <si>
    <t>м.Миколаїв, вул. Архітектора Старова, 6Г</t>
  </si>
  <si>
    <t>Реконструкція покрівлі ЗОШ №64, вул.Архітектора Старова, 6-Г у м.Миколаєві, у т.ч. проектно-вишукувальні роботи та експертиза</t>
  </si>
  <si>
    <t xml:space="preserve">Реконструкція покрівлі, у т.ч. проектно-вишукувальні роботи та експертиза </t>
  </si>
  <si>
    <t>ТОВ Миколаївська інжинірингова компанія «ІНВЕСТБУД»</t>
  </si>
  <si>
    <t>м.Миколаїв, вул. Олійника, 36</t>
  </si>
  <si>
    <t>Будівництво навчальних приміщень для розвитку творчого потенціалу учнів з інклюзивною формою навчання МСШ "Академія дитячої творчості" за адресою: 54034, м. Миколаїв, вул. Олійника, 36, в т.ч. проектно-вишукувальні роботи та експертиза</t>
  </si>
  <si>
    <t>Будівництво навчальних приміщень для розвитку творчого потенціалу учнів з інклюзивною формою навчання, в т.ч. проектно-вишукувальні роботи та експертиза</t>
  </si>
  <si>
    <t>Колективне науково-виробниче підприємство “Тріботехніка”</t>
  </si>
  <si>
    <t>Реконструкція будівлі ( для забезпечення інклюзивної форми навчання) МСШ МіПР «Академія дитячої творчості» по вул.Олійника,36 у м.Миколаєві, в т.ч. проектно-вишукувальні роботи та експертиза</t>
  </si>
  <si>
    <t>Реконструкція будівлі ( для забезпечення інклюзивної форми навчання), в т.ч. проектно-вишукувальні роботи та експертиза</t>
  </si>
  <si>
    <t>м.Миколаїв, вул. Знаменська, 1</t>
  </si>
  <si>
    <t>Реконструкція спортивного майданчику ЗОШ № 44 по вул. Знаменській,2/6 у м.Миколаєві, в т.ч. проектно-вишукувальні роботи та експертиза</t>
  </si>
  <si>
    <t>Реконструкція спортивного майданчику, в т.ч. проектно-вишукувальні роботи та експертиза</t>
  </si>
  <si>
    <t xml:space="preserve">м. Миколаїв вул.Привільна,41/1, вул. Привільна 41/3 </t>
  </si>
  <si>
    <t>«Реконструкція приміщення під розміщення сімейної амбулаторії №1 КЗ ММР "ЦПМСД №5" за адресами вул. Привільна, 41/1 та вул. Привільна,41/3 в м. Миколаєві, в тому числі проектно-кошторисна документація та експертиза»</t>
  </si>
  <si>
    <t>Реконструкція</t>
  </si>
  <si>
    <t>ТОВ "Миколаївміськбуд"</t>
  </si>
  <si>
    <t>м.Миколаїв вул. Корабелів, 14-в</t>
  </si>
  <si>
    <t>«Реконструкція існуючого  будинку (літ. Н-1 автоклавна-кафе) під розміщення травматологічного пункту МЛШМД за адресою: вул. Корабелів, 14-в, м. Миколаїв, т.ч. проектні роботи та експертиза»</t>
  </si>
  <si>
    <t>ТОВ "Н.Проет-Тайм"</t>
  </si>
  <si>
    <t>м.Миколаїв                     вул. Чкалова,93</t>
  </si>
  <si>
    <t>«Реконструкція сімейної амбулаторії  №4 по вул. Чкалова,93 центра первинної медико-санітарної допомоги №3 в м.Миколаєві,  у т.ч.  проектні роботи та експертиза»</t>
  </si>
  <si>
    <t>м. Миколаїв, вул. Декабристів, 38-а</t>
  </si>
  <si>
    <t>Реконструкція павільйону-кафе з підвалом під культурно-ігровий павільйон в БУ ММР КІК "ДМ "Казка" по вул.Декабристів,38-а в м.Миколаєві, в т.ч. проектно-вишукувальні роботи та експертиза.</t>
  </si>
  <si>
    <t>Роботи з демонтажу, переобладнання приміщень, оздоблювальні роботи, влаштування гідроізоляції, встановлення пожежної сигналізації, вентиляції, встановлення системи електроопалення . Придбання супутніх матеріалів, обладнання та устаткування. Коригування проектно-кошторисної документації</t>
  </si>
  <si>
    <t>ТОВ "Антарес-БУД"</t>
  </si>
  <si>
    <t>м.Миколаїв, вул. Театральна, 1</t>
  </si>
  <si>
    <t>Реконструкція Миколаївського міського палацу культури "Молодіжний" по вулиці Театральній, 1 у м.Миколаїв, в т.ч. проектно-вишукувальні роботи та експертиза</t>
  </si>
  <si>
    <t>Коригування проектно-кошторисної документації, початок реконструкції палацу культури</t>
  </si>
  <si>
    <t>ПрАТ "БК"Житлопромбуд-8"</t>
  </si>
  <si>
    <t>м.Миколаїв, вул. Дачна, 50</t>
  </si>
  <si>
    <t xml:space="preserve">Капітальний ремонт будівлі дитячої музичної школи №5 за адресою: м.Миколаїв, вул. Дачна, 50, в т.ч. виготовлення проектно-кошторисної документації та експертиза </t>
  </si>
  <si>
    <t>Заміна вікон, 3х зовнішніх дверних блоків, заміна світильників із заміною електрощитів, утеплення стін та гідроізоляція будівлі школи</t>
  </si>
  <si>
    <t>ТОВ "ЖИТЛОРЕМБУД-НІКА"</t>
  </si>
  <si>
    <t>Капітальний ремонт споруди "Водойом" (каскадний басейн) з благоустроєм прилеглої території у БУ  КІК "ДМ "Казка" по вул.Декабристів,38-а в м.Миколаєві, в т.ч. проектно-вишукувальні роботи та експертиза.</t>
  </si>
  <si>
    <t>Капітальний ремонт споруди, благоустрій прилеглої території</t>
  </si>
  <si>
    <t>Капітальний ремонт споруди "Корабель" з басейном та благоустроєм прилеглої території  в БУ КІК "ДМ "Казка" по вул.Декабристів,38-а в м.Миколаєві, в т.ч. проектно-вишукувальні роботи та експертиза.</t>
  </si>
  <si>
    <t>вул.Спортивна 1/1  м.Миколаїв</t>
  </si>
  <si>
    <t>Капітальний ремонт адміністративної будівлі Центрального міського стадіону</t>
  </si>
  <si>
    <t xml:space="preserve">відновлення стін,  улаштування перегородок, внутрішне опорядження, заміна каналізації, установка насосів та кондиціонерів, монтаж  опалення, монтаж вентиляції, монтаж радіофікації, монтаж телефонізації та відеоспостереження, монтаж обладнання. </t>
  </si>
  <si>
    <t>ТОВ Ді КОР-БУД"</t>
  </si>
  <si>
    <t>Капітальний ремонт роздягальні(В-1) з вбудованою топковою Центрального міського стадіону</t>
  </si>
  <si>
    <t xml:space="preserve">улаштування  підлоги, оздоблювальні роботи, зовнішне оздоблення, фарбування покрівлі , вмонтовання обладнання  в роздягальні  В-1  з  вбудованою топковою </t>
  </si>
  <si>
    <t>вул.Пушкінська 11м.Миколаїв</t>
  </si>
  <si>
    <t xml:space="preserve">Капітальний ремонт системи опалення СДЮШОР з фехтування </t>
  </si>
  <si>
    <t xml:space="preserve"> Ремонт (рестравраційний)-заміна системи опалення будівлі  СДЮЩОР з фехтування, установка автономного опалення</t>
  </si>
  <si>
    <t>Нове будівництво футбольного поля №1 (тренувального)  Центрального міського стадіону по вул.Спортивна 1/1 в м.Миколаєві  у т.ч. проектні роботи та експертиза</t>
  </si>
  <si>
    <t>30% аванс згідно додаткової угоди від 21.02.2018 р. №3</t>
  </si>
  <si>
    <t>ТОВ " міленіум Спорт"</t>
  </si>
  <si>
    <t>Всього</t>
  </si>
  <si>
    <t xml:space="preserve">вул.8 Березня,71(п.1,п.2,п.3,п.4) м.Мик. </t>
  </si>
  <si>
    <t xml:space="preserve"> кап.післяек.рем.вуз.та обл.ліфт.ж/б </t>
  </si>
  <si>
    <t>кап.післяек.рем.вуз.та обл.ліфт.ж/б в.8 Березня,71(п.1,п.2,п.3,п.4) м.Мик.за03.18р.</t>
  </si>
  <si>
    <t>КП "МИКОЛАЇВЛІФТ"</t>
  </si>
  <si>
    <t xml:space="preserve"> вул.Заводська,1, корп.,2 м.Мик.</t>
  </si>
  <si>
    <t>Кап.рем. ж/б</t>
  </si>
  <si>
    <t>кап.рем. ж/б по вул.Заводська,1, корп.,2 м.Мик.за03.18р.</t>
  </si>
  <si>
    <t>ТОВ "АВТОБІОЛЮКС"</t>
  </si>
  <si>
    <t>в.Нікольська,16/18</t>
  </si>
  <si>
    <t xml:space="preserve">Кап.рем.покр.ж/б </t>
  </si>
  <si>
    <t>ПКД та пров.експ.з посл.відш.вит.К.р.покр.ж/б в.Нікольс.16/18м.Мик.за 02.18р.БезПДВ.</t>
  </si>
  <si>
    <t xml:space="preserve">ТОВ "Проект-Комплект Строй"   </t>
  </si>
  <si>
    <t>в.Нікольська,16</t>
  </si>
  <si>
    <t>ПКД та пров.експ.з посл.відш.вит.К.р.покр.ж/б в.Нікольс.16 м.Мик.за 02.18р.Без ПДВ.</t>
  </si>
  <si>
    <t>пр.Гер.України,12 м.Мик.</t>
  </si>
  <si>
    <t>Кап.рем.сит.вод.,кан.та вим.ж/б</t>
  </si>
  <si>
    <t>ПКД та пр.екс.з пос.від.вит.К.р.сит.вод.,кан.та вим.ж/б пр.Гер.Укр.,12м.Мик.за02.18.ПДВ-5617,40.</t>
  </si>
  <si>
    <t xml:space="preserve">ТОВ "Проект-комплект"         </t>
  </si>
  <si>
    <t>в.Безімен.97 м.Мик.</t>
  </si>
  <si>
    <t>ПКД та пров.експ.з посл.відш.вит.К.р.покр.ж/б в.Безімен.97 м.Мик.за 02.18р.ПДВ-6426,60.</t>
  </si>
  <si>
    <t xml:space="preserve">в.Терасна,3 м.Мик. </t>
  </si>
  <si>
    <t>ПКД та пров.експ.з посл.відш.вит.К.р.покр.ж/б в.Терасна,3 м.Мик.за 02.18р.ПДВ-5135,60.</t>
  </si>
  <si>
    <t xml:space="preserve">в.Безімен.74 м.Мик. </t>
  </si>
  <si>
    <t>ПКД та пров.експ.з посл.відш.вит.К.р.покр.ж/б в.Безімен.74 м.Мик.за 02.18р.</t>
  </si>
  <si>
    <t xml:space="preserve">пр.Центральн.,22б м.Мик. </t>
  </si>
  <si>
    <t>ПКД та пров.експ.з посл.відш.вит. Кап.рем.покр.ж/б пр.Центральн.,22б м.Мик.за 03.18р.</t>
  </si>
  <si>
    <t xml:space="preserve">пр.Богоявленс.,39 м.Мик. </t>
  </si>
  <si>
    <t>кап.рем.покрівлі ж/б по пр.Богоявленс.,39 м.Мик.за03.18р.</t>
  </si>
  <si>
    <t xml:space="preserve">ТОВ"ДІ КОР-БУД"               </t>
  </si>
  <si>
    <t xml:space="preserve">пр.Миру,44 м.Мик. </t>
  </si>
  <si>
    <t>кап.рем.покрівлі ж/б по пр.Миру,44 м.Мик.за02.18р.</t>
  </si>
  <si>
    <t xml:space="preserve"> ТОВ"ФАСАД-ЦЕНТР"              </t>
  </si>
  <si>
    <t xml:space="preserve"> вул.Архіт. Старова,10-г(п.1) м.Мик.</t>
  </si>
  <si>
    <t xml:space="preserve"> Кап.рем.вуз.та обл.ліфт.ж/б </t>
  </si>
  <si>
    <t>кап.рем.вуз.та обл.ліфт. ж/б вул.Архіт. Старова,10-г(п.1) м.Мик.за03.18р.</t>
  </si>
  <si>
    <t xml:space="preserve"> ТОВ"ЦЕНТРЛІФТ"                </t>
  </si>
  <si>
    <t>пр.Богоявл. в.Метал.,в.Океанівс,в.Приоз.,в.Торгова,в.Нов,пр.Балт.м.Мик.</t>
  </si>
  <si>
    <t>Кап.рем.мереж зовн.освітл.</t>
  </si>
  <si>
    <t>кап.рем.м.зов.ос.пер.пр.Бог. в.Мет,в.Ок,в.Пр,в.Тор,в.Нов,пр.Б.м.Мик.</t>
  </si>
  <si>
    <t>ТОВ "ГАЛЕД Україна"</t>
  </si>
  <si>
    <t>пер.пр.Центр. в.Бузн.,в.Пушк.,в.Фалеєвс,в.Декабр,в.Соборна,в.Моск,в.М.Морс.в.Інжен.мМик</t>
  </si>
  <si>
    <t>кап.рем.м.зов.ос.пер.пр.Цен. в.Б,в.П,в.Ф,в.Д,в.С,в.Мос,в.М.Мор.в.Ін.мМик</t>
  </si>
  <si>
    <t xml:space="preserve">Технагляд </t>
  </si>
  <si>
    <t>-</t>
  </si>
  <si>
    <t xml:space="preserve"> Всього</t>
  </si>
  <si>
    <t xml:space="preserve"> </t>
  </si>
  <si>
    <t>м. Миколаїв, пр. Богоявленський, 297</t>
  </si>
  <si>
    <t>Реконструкція з термосанацією будівлі дошкільного навчального закладу № 106, в т.ч. проектно - вишукувальні роботи та експертиза</t>
  </si>
  <si>
    <t>реконструкція з термосанацією</t>
  </si>
  <si>
    <t xml:space="preserve"> м. Миколаїв, вул. Радісна, 4</t>
  </si>
  <si>
    <t>Реконструкція з термосанацією будівлі дошкільного навчального закладу № 123, в т.ч. проектно - вишукувальні роботи та експертиза</t>
  </si>
  <si>
    <t>м. Миколаїв, вул. Привільна, 57</t>
  </si>
  <si>
    <r>
      <t>Реконструкція з термосанацією будівлі дошкільного навчального закладу № 87, в т.ч. т</t>
    </r>
    <r>
      <rPr>
        <sz val="10"/>
        <rFont val="Times New Roman"/>
        <family val="1"/>
        <charset val="204"/>
      </rPr>
      <t xml:space="preserve"> </t>
    </r>
    <r>
      <rPr>
        <sz val="10"/>
        <color indexed="8"/>
        <rFont val="Times New Roman"/>
        <family val="1"/>
        <charset val="204"/>
      </rPr>
      <t>проектно - вишукувальні роботи та експертиза</t>
    </r>
  </si>
  <si>
    <t>м. Миколаїв, вул. Квітнева,  4,</t>
  </si>
  <si>
    <t>Реконструкція з термосанацією будівлі дошкільного навчального закладу № 66, в т.ч. проектно - вишукувальні роботи та експертиза</t>
  </si>
  <si>
    <t xml:space="preserve"> м. Миколаїв, пров. Парусний, 7-Б, </t>
  </si>
  <si>
    <t>Реконструкція з термосанацією будівлі дошкільного навчального закладу № 52, в т.ч. проектно - вишукувальні роботи та експертиза</t>
  </si>
  <si>
    <t>м. Миколаїв, пр.Героїв України ( Героїв Сталінграду), 85-А</t>
  </si>
  <si>
    <t>Реконструкція в частині  термосанацією будівлі дошкільного навчального закладу № 141, в т.ч. проектно-вишукувальні роботи та експертиза</t>
  </si>
  <si>
    <t>проектно-кошторисна документація</t>
  </si>
  <si>
    <t>ТОВ "ІНПРОЕКТБУД"</t>
  </si>
  <si>
    <t>м. Миколаїв, вул. Океанівська, 43</t>
  </si>
  <si>
    <t>Реконструкція в частині термосанацією будівлі дошкільного навчального закладу № 103,в т.ч. проектно-вишукувальні роботи та експертиза</t>
  </si>
  <si>
    <t>ТОВ "ЮЖНИЙ ГОРОД"</t>
  </si>
  <si>
    <t xml:space="preserve"> м. Миколаїв,  вул. Океанівська, 42</t>
  </si>
  <si>
    <t>Реконструкція в частині термосанацією будівлі дошкільного навчального закладу № 144, в т.ч. проектно-вишукувальні роботи та експертиза</t>
  </si>
  <si>
    <t xml:space="preserve"> м. Миколаїв,
 вул. Надпрудная, 15 </t>
  </si>
  <si>
    <t>Реконструкція в частині термосанацією будівлі  «Дитячий будинок сімейного типу», в т.ч. проектно-вишукувальні роботи та експертиза</t>
  </si>
  <si>
    <t>ТОВ "АБ Масив"</t>
  </si>
  <si>
    <t>м. Миколаїв, вул. Чорноморська, 1 –а</t>
  </si>
  <si>
    <t>Реконструкція з термосанацією будівлі першого корпусу Миколаївської загальноосвітньої школи І-ІІІ ступенів № 60, в т.ч. проектно - вишукувальні роботи та експертиза</t>
  </si>
  <si>
    <t>реалізація проекту</t>
  </si>
  <si>
    <t>м. Миколаїв, вул. Чкалова, 114</t>
  </si>
  <si>
    <t>Реконструкція з термосанацією будівлі Миколаївської загальноосвітньої школи  І-ІІІ ступенів № 3, в т.ч. проектно - вишукувальні роботи та експертиза</t>
  </si>
  <si>
    <t xml:space="preserve"> м. Миколаїв, вул.Вільна (Свободна), 38</t>
  </si>
  <si>
    <t>Реконструкція з термосанацією будівлі Миколаївської загальноосвітньої школи  І-ІІІ ступенів № 14, в т.ч. проектно - вишукувальні роботи та експертиза</t>
  </si>
  <si>
    <t>м. Миколаїв, вул. Крилова, 42</t>
  </si>
  <si>
    <t>Реконструкція в частині термосанації будівлі Миколаївської загальноосвітньої школи I-III ступенів № 52, в т.ч. та проектно - вишукувальні роботи експертиза</t>
  </si>
  <si>
    <t>м. Миколаїв, вул. Передова, 11-А</t>
  </si>
  <si>
    <t>Реконструкція в частині термосанації будівлі Миколаївської загальноосвітньої школи I-III ступенів № 19, в т.ч. та проектно - вишукувальні роботи експертиза</t>
  </si>
  <si>
    <t>ФОП Павлов А.А.</t>
  </si>
  <si>
    <t>м. Миколаїв, вул. Космонавтів, 70</t>
  </si>
  <si>
    <t>Реконструкція в частині термосанації будівлі Миколаївської загальноосвітньої школи I-III ступенів №20, в т.ч. та проектно - вишукувальні роботи експертиза</t>
  </si>
  <si>
    <t xml:space="preserve"> м. Миколаїв, вул. Христо Ботєва (Горького), 41</t>
  </si>
  <si>
    <t>Реконструкція в частині термосанації будівлі Миколаївської загальноосвітньої школи I-III ступенів №16, в т.ч. та проектно - вишукувальні роботи експертиза</t>
  </si>
  <si>
    <t>м. Миколаїв, вул. Гарнізонна, 10</t>
  </si>
  <si>
    <t>Реконструкція в частині термосанації будівлі Миколаївської загальноосвітньої школи I-III ступенів №23, в т.ч. та проектно - вишукувальні роботи експертиза</t>
  </si>
  <si>
    <t xml:space="preserve"> м. Миколаїв, вул. Знаменська, 2/6</t>
  </si>
  <si>
    <t>Реконструкція в частині термосанації будівлі Миколаївської загальноосвітньої школи I-III ступенів №44, в т.ч. та проектно - вишукувальні роботи експертиза</t>
  </si>
  <si>
    <t>м. Миколаїв, вул. Ш.Кобера 13а</t>
  </si>
  <si>
    <t>КУ ММР "Центр підтримки та дозвілля ВПО та ветеранів АТО"  (в т.ч. проектні роботи та експертиза)</t>
  </si>
  <si>
    <t>Капітальний ремонт (в т.ч. проектні роботи та експертиза)</t>
  </si>
  <si>
    <t>вул.1 Лінія 34 а у м.Миколаєві</t>
  </si>
  <si>
    <t xml:space="preserve">Капітальний ремонт бібліотеки-філії №8 Центральної міської бібліотеки ім. М.Л. Кропивницького ЦБС для дорослих за адресою:вул.1 Лінія 34 а у м.Миколаєві, в т.ч. проектно-вишукувальні роботи та експертиза </t>
  </si>
  <si>
    <t xml:space="preserve">Капітальний ремонт, в т.ч. проектно-вишукувальні роботи та експертиза  </t>
  </si>
  <si>
    <t>у мікрорайоні Ялти у м. Миколаєві</t>
  </si>
  <si>
    <t>Нове будівництво каналізації на території житлового фонду приватного сектору у мікрорайоні Ялти у м. Миколаєві, в т.ч. проектно-вишукувальні роботи та експертиза</t>
  </si>
  <si>
    <t>Нове будівництво</t>
  </si>
  <si>
    <t>Нове будівництво каналізації по вул.Чкалова від вул.Рюміна до вул.Пушкінська, вул.Дунаєва від вул.Рюміна до вул.Пушкінська, вул.Сінна від вул.Рюміна до вул.Пушкінська, вул.Защука від вул.Рюміна до вул.Пушкінська, вул.Рюміна від вул. Защука до вул.Чкалова, вул.Андрєєва-Палагнюка від вул.Защука до вул.Чкалова, вул.Пушкінська від вул.Защука до вул.Чкалова у м.Миколаєві, в т.ч. проектно-вишукувальні роботи та експертиза</t>
  </si>
  <si>
    <t>Нове будівництво Центру надання адміністративних послуг у м. Миколаєві, в т. ч. виготовлення проекту землеустрою, проектно-вишукувальні роботи та експертиза</t>
  </si>
  <si>
    <t>Капітальний ремонт АПС з ПКД ДНЗ № 117</t>
  </si>
  <si>
    <t>Капітальний ремонт АПС з ПКД ДНЗ №5</t>
  </si>
  <si>
    <t>Капітальний ремонт АПС з ПКД ДНЗ №12</t>
  </si>
  <si>
    <t>Капітальний ремонт АПС з ПКД ДНЗ №29</t>
  </si>
  <si>
    <t>Капітальний ремонт АПС з ПКД ДНЗ №49</t>
  </si>
  <si>
    <t>Капітальний ремонт АПС з ПКД ДНЗ №52</t>
  </si>
  <si>
    <t>Капітальний ремонт АПС з ПКД ДНЗ №141</t>
  </si>
  <si>
    <t>Капітальний ремонт АПС з ПКД ДНЗ №142</t>
  </si>
  <si>
    <t>Капітальний ремонт АПС з ПКД ДНЗ №148</t>
  </si>
  <si>
    <t xml:space="preserve">м. Миколаїв, вул. Чкалова, 118-А </t>
  </si>
  <si>
    <t>Капітальний ремонт АПС з ПКД ДНЗ №2</t>
  </si>
  <si>
    <t>Капітальний ремонт спортивного майданчику ЗОШ № 15</t>
  </si>
  <si>
    <t>Капітальний ремонт спортивного майданчику ЗОШ № 12</t>
  </si>
  <si>
    <t>Капітальний ремонт закладу для створення Інклюзивно-ресурсного центру ЗОШ № 36</t>
  </si>
  <si>
    <t>Капітальний ремонт з ПКД та експертиза</t>
  </si>
  <si>
    <t>Капітальний ремонт АПС з ПКД ЗОШ №1</t>
  </si>
  <si>
    <t>Капітальний ремонт АПС з ПКД ЗОШ №3</t>
  </si>
  <si>
    <t>Капітальний ремонт АПС з ПКД ЗОШ №6</t>
  </si>
  <si>
    <t>м. Миколаїв, вул.Лазурна 22</t>
  </si>
  <si>
    <t>Капітальний ремонт АПС з ПКД ЗОШ №12</t>
  </si>
  <si>
    <t>Ф-я ДП "Укрдержбудекспертиза"</t>
  </si>
  <si>
    <t xml:space="preserve">м.Миколаїв, вул. Крилова,12/6 </t>
  </si>
  <si>
    <t>Капітальний ремонт АПС з ПКД ЗОШ №17</t>
  </si>
  <si>
    <t>Капітальний ремонт АПС з ПКД ЗОШ №18</t>
  </si>
  <si>
    <t>Капітальний ремонт АПС з ПКД ЗОШ №20</t>
  </si>
  <si>
    <t>Капітальний ремонт АПС з ПКД ЗОШ №22</t>
  </si>
  <si>
    <t>Капітальний ремонт АПС з ПКД ЗОШ №23</t>
  </si>
  <si>
    <t>Капітальний ремонт АПС з ПКД ЗОШ №28</t>
  </si>
  <si>
    <t>Капітальний ремонт АПС з ПКД ЗОШ №40</t>
  </si>
  <si>
    <t>Капітальний ремонт АПС з ПКД ЗОШ №42</t>
  </si>
  <si>
    <t>Капітальний ремонт АПС з ПКД ЗОШ №45</t>
  </si>
  <si>
    <t>Капітальний ремонт АПС з ПКД ЗОШ №46</t>
  </si>
  <si>
    <t>Капітальний ремонт АПС з ПКД ЗОШ №48</t>
  </si>
  <si>
    <t>Капітальний ремонт АПС з ПКД ЗОШ №50</t>
  </si>
  <si>
    <t>Капітальний ремонт АПС з ПКД ЗОШ №51</t>
  </si>
  <si>
    <t>Капітальний ремонт АПС з ПКД ЗОШ №52</t>
  </si>
  <si>
    <t>Капітальний ремонт АПС з ПКД ЗОШ №53</t>
  </si>
  <si>
    <t>Капітальний ремонт АПС з ПКД ЗОШ №56</t>
  </si>
  <si>
    <t>Капітальний ремонт АПС з ПКД ЗОШ №57</t>
  </si>
  <si>
    <t>Капітальний ремонт АПС з ПКД ЗОШ №60</t>
  </si>
  <si>
    <t>Капітальний ремонт АПС з ПКД Гімназії №4</t>
  </si>
  <si>
    <t>Капітальний ремонт АПС з ПКД Гімназії №2</t>
  </si>
  <si>
    <t>Капітальний ремонт АПС з ПКД ЗОШ №11</t>
  </si>
  <si>
    <t>Капітальний ремонт АПС з ПКД ЗОШ №19</t>
  </si>
  <si>
    <t>Капітальний ремонт АПС з ПКД ММК (філія)</t>
  </si>
  <si>
    <t>Капітальний ремонт АПС з ПКД академії дитячої творчості</t>
  </si>
  <si>
    <t>Капітальний ремонт АПС будиноку дитячої та юнацької творчості Заводського р-ну з ПКД</t>
  </si>
  <si>
    <t>Капітальний ремонт АПС будиноку дитячої та юнацької творчості Інгульського  р-ну з ПКД</t>
  </si>
  <si>
    <t>Капітальний ремонт АПС Дитячого центру позашкільної роботи з ПКД</t>
  </si>
  <si>
    <t>Капітальний ремонт АПС Палацу творчості учнів з ПКД</t>
  </si>
  <si>
    <t>вул.Робочій,8 в м.Миколаєві</t>
  </si>
  <si>
    <t>Прибудова  ЗОШ №22 по вул.Робочій,8 в м.Миколаєві (нове будівництво), у т.ч. проектно-вишукувальні роботи та експертиза</t>
  </si>
  <si>
    <t>мкр Північний м.Миколаїв</t>
  </si>
  <si>
    <t>Нове будівництво  дитячого дошкільного закладу в мкр. Північний у м.Миколаєва, у т.ч. проектно-вишукувальні роботи та експертиза</t>
  </si>
  <si>
    <t>вул. Ватутіна, 124 у м. Миколаєві</t>
  </si>
  <si>
    <t>Нове будівництво котельні ЗОШ №29 по вул. Ватутіна, 124 у м. Миколаєві, в т.ч. проектно-вишукувальні роботи та експертиза</t>
  </si>
  <si>
    <t xml:space="preserve"> вул. Генерала Карпенка 40а, у м. Миколаєві</t>
  </si>
  <si>
    <t>Капітальний ремонт системи опалення  та покрівлі  з утепленням фасаду  будівлі  СК "Надія" (СДЮШОР № 4) по вул. Генерала Карпенка 40а, у м. Миколаєві</t>
  </si>
  <si>
    <t>вул.Спортивна, 1/1 в м.Миколаєві</t>
  </si>
  <si>
    <t>Нове будівництво Центру легкої атлетики та ігрових видів спорту за адресою:  вул.Спортивна, 1/1 в м.Миколаєві, в т.ч. проектні роботи та експертиза</t>
  </si>
  <si>
    <t>пр. Героїв України, 4 в м. Миколаєві</t>
  </si>
  <si>
    <t>Нове будівництво борцівського манежу під куполом за адресою: пр. Героїв України, 4 в м. Миколаєві, у т. ч. проектно - вишукувальні роботи та експертиза</t>
  </si>
  <si>
    <t>Херсонське шосе, 112 в м. Миколаєві</t>
  </si>
  <si>
    <t>Нове будівництво  кладовища по Херсонському шосе, 112 в м. Миколаєві І черга, в т.ч. проектно-вишукувальні роботи та експертиза</t>
  </si>
  <si>
    <t>вул. Спортивна, 1/1 в. м. Миколаєві</t>
  </si>
  <si>
    <t>Реконструкція існуючого футбольного поля Центрального міського стадіону по вул. Спортивній, 1/1 в. м. Миколаєві, у т. ч. проектні роботи та експертиза</t>
  </si>
  <si>
    <t>вул.Спаська, 23/1 в м.Миколаєві</t>
  </si>
  <si>
    <t xml:space="preserve">Реконструкція нежитлових приміщень по вул.Спаській, 23/1 в м.Миколаєві під дитячу художню школу, в т.ч. проектно-вишукувальні роботи та експертиза </t>
  </si>
  <si>
    <t>м.Миколаїв</t>
  </si>
  <si>
    <t>Міська система централізованого оповіщення про загрозу або виникнення НС</t>
  </si>
  <si>
    <t>КП ММР "Капітальне будівництво міста Миколаєва"</t>
  </si>
  <si>
    <t>Вул.Спортивна від вул. Миру до вул.Віктора Скаржинського у приватному секторі Заводського району м.Миколаєва</t>
  </si>
  <si>
    <t>Капітальний ремонт дороги по вул.Спортивна від вул. Миру до вул.Віктора Скаржинського у приватному секторі Заводського району м.Миколаєва</t>
  </si>
  <si>
    <t>Капітальний ремонт дороги</t>
  </si>
  <si>
    <t>Вул.Набережна від будинку №21 до вул.Віктора Скаржинського у приватному секторі Заводського району м.Миколаєва</t>
  </si>
  <si>
    <t>Капітальний ремонт дороги по вул.Набережна від будинку №21 до вул.Віктора Скаржинського у приватному секторі Заводського району м.Миколаєва</t>
  </si>
  <si>
    <t>вул. 6 Слобідська 46. 46А</t>
  </si>
  <si>
    <t>кап ремонт дитячого та спортивного майданчику</t>
  </si>
  <si>
    <t>ТОВ "Тринолл"</t>
  </si>
  <si>
    <t>технагляд за капремонтом</t>
  </si>
  <si>
    <t>ФОП Царюк</t>
  </si>
  <si>
    <t>пров. Дорожній</t>
  </si>
  <si>
    <t>капремонт дорожн. покриття по пров. Дорожній</t>
  </si>
  <si>
    <t>технагляд</t>
  </si>
  <si>
    <t>пров. Шевченка</t>
  </si>
  <si>
    <t>капремонт дорожн. Покриття по пров. Шевченка</t>
  </si>
  <si>
    <t>Херсонське шосе через дорогу вуд буд. Кругова № 95</t>
  </si>
  <si>
    <t>вул. Новозаводська по пр. Миру № 72</t>
  </si>
  <si>
    <t>капремонт зупинки громадського транспорту</t>
  </si>
  <si>
    <t>ТОВ "Тефітстайл"</t>
  </si>
  <si>
    <t>просп. Центральний буд. № 295</t>
  </si>
  <si>
    <t>пр. Богоявленський напротив концерт-холу "Юність"</t>
  </si>
  <si>
    <t>пр. Центральний 261. 263. 265</t>
  </si>
  <si>
    <t>капремонт внутрішньоквартального проїзду</t>
  </si>
  <si>
    <t>вул. 2 Лінія</t>
  </si>
  <si>
    <t>капремонт доріг</t>
  </si>
  <si>
    <t>пров. 5 Інгульський від вул. Кругова до вул. 5 Інгульська</t>
  </si>
  <si>
    <t>вул. 5 Інгульська від № 47 до вул. Кругова</t>
  </si>
  <si>
    <t>пров. Першотравневий. Вул. 2 Лінія. Пров. 5 Інгульс від вул. Кругова до вул. 5 Інгульська. Вул. 5 Інгульська від № 47 до вул. Кругова</t>
  </si>
  <si>
    <t>виготовлення ПКД капремонту 4-х доріг</t>
  </si>
  <si>
    <t>Разом</t>
  </si>
  <si>
    <t>вул. Велика Морська, 5А,17А</t>
  </si>
  <si>
    <t>відновленню асфальтового покриття прибудинкових територій та внутрішньоквартальних проїздів вул. Велика Морська, 5А,17А</t>
  </si>
  <si>
    <t>Капітальний ремонт</t>
  </si>
  <si>
    <t>проспект Центральний, 184</t>
  </si>
  <si>
    <t>відновленню асфальтового покриття прибудинкових територій та внутрішньоквартальних проїздів проспект Центральний, 184</t>
  </si>
  <si>
    <t>вул. Адміральська, 28,30,30А,32</t>
  </si>
  <si>
    <t>відновленню асфальтового покриття прибудинкових територій та внутрішньоквартальних проїздів вул. Адміральська, 28,30,30А,32</t>
  </si>
  <si>
    <t>вул. Чкалова, 58, 60, 62,112,116,118</t>
  </si>
  <si>
    <t>відновленню асфальтового покриття прибудинкових територій та внутрішньоквартальних проїздів вул. Чкалова, 58, 60, 62,112,116,118</t>
  </si>
  <si>
    <t>вул. 3 Слобідська, 54А, 56</t>
  </si>
  <si>
    <t>відновленню асфальтового покриття прибудинкових територій та внутрішньоквартальних проїздів вул. 3 Слобідська, 54А, 56</t>
  </si>
  <si>
    <t>вул. Безіменна,  99, 101</t>
  </si>
  <si>
    <t>відновленню асфальтового покриття прибудинкових територій та внутрішньоквартальних проїздів вул. Безіменна,  99, 101</t>
  </si>
  <si>
    <t>вул.Нікольська,9,9-А у Центральному районі м.Миколаєва</t>
  </si>
  <si>
    <t>Капітальний ремонт дорожнього покриття внутришньквартального проїздів по вул.Нікольська,9,9-А у Центральному районі м.Миколаєва</t>
  </si>
  <si>
    <t>оплата сертифікатів згідно ПКМУ від 13.04.11 №461</t>
  </si>
  <si>
    <t>УК у м.Миколаїв / 22012504</t>
  </si>
  <si>
    <t>вул. Майстерська від вул. 3 Воєнна до вул. 6 Воєнна у Центральному районі м. Миколаєва</t>
  </si>
  <si>
    <t>Капітальний ремонт дороги приватного сектору вул. Майстерська від вул. 3 Воєнна до вул. 6 Воєнна у Центральному районі м. Миколаєва</t>
  </si>
  <si>
    <t>вул. 6 Воєнна   від вул. 1 Екіпажна до вул. Котельна у Центральному районі м. Миколаєва</t>
  </si>
  <si>
    <t>Капітальний ремонт дороги приватного сектору по вул. 6 Воєнна   від вул. 1 Екіпажна до вул. Котельна у Центральному районі м. Миколаєва</t>
  </si>
  <si>
    <t>вул.Рекордна від буд.1 до вул. Урожайна у Центральному районі м. Миколаєва</t>
  </si>
  <si>
    <t>Капітальний ремонт дороги приватного сектору по вул.Рекордна від буд.1 до вул. Урожайна у Центральному районі м. Миколаєва</t>
  </si>
  <si>
    <t>вул. Західна у Центральному районі м. Миколаєва</t>
  </si>
  <si>
    <t>Капітальний ремонт дороги приватного сектору по вул. Західна у Центральному районі м. Миколаєва</t>
  </si>
  <si>
    <t>пров. Лінійному  у Центральному районі м. Миколаєва</t>
  </si>
  <si>
    <t>Капітальний ремонт дороги приватного сектору по пров. Лінійному  у Центральному районі м. Миколаєва</t>
  </si>
  <si>
    <t>вул. Словянська від буд. №55 до пров. Військового  у Центральному районі м. Миколаєва</t>
  </si>
  <si>
    <t>Капітальний ремонт дороги приватного сектору по вул. Словянська від буд. №55 до пров. Військового  у Центральному районі м. Миколаєва</t>
  </si>
  <si>
    <t>пров.Матроському у Ц.р-ні</t>
  </si>
  <si>
    <t>Капітальний ремонт дороги приватного сектору по пров.Матроському у Ц.р-ні</t>
  </si>
  <si>
    <t>УК у м.Миколаїв / 22012500</t>
  </si>
  <si>
    <t>пров.Чумацькому  у Ц.р-ні</t>
  </si>
  <si>
    <t>Капітальний ремонт дороги приватного сектору по пров.Чумацькому  у Ц.р-ні</t>
  </si>
  <si>
    <t>УК у м.Миколаїв / 22012501</t>
  </si>
  <si>
    <t>вул. Цілинна від буд. №35 до вул. Сергія Цвєтка у Центральному районі м. Миколаєва</t>
  </si>
  <si>
    <t>Капітального ремонту дороги приватного сектору по вул. Цілинна від буд. №35 до вул. Сергія Цвєтка у Центральному районі м. Миколаєва</t>
  </si>
  <si>
    <t>УК у м.Миколаїв / 22012502</t>
  </si>
  <si>
    <t>вул. 10 Воєнна від вул. 2 Екіпажна до вул. Константинівська у приватному секторі Центрального району м.Миколаєва</t>
  </si>
  <si>
    <t>Капітальний ремонт дорожнього покриття по вул. 10 Воєнна від вул. 2 Екіпажна до вул. Константинівська у приватному секторі Центрального району м.Миколаєва</t>
  </si>
  <si>
    <t>УК у м.Миколаїв / 22012503</t>
  </si>
  <si>
    <t xml:space="preserve"> вул. Вишнева у Центральному районі м.Миколаєва</t>
  </si>
  <si>
    <t>Капітальний ремонт дороги приватного сектору по вул. Вишнева у Центральному районі м.Миколаєва</t>
  </si>
  <si>
    <t xml:space="preserve">Інформація про виконання капітальних  ремонтів, будівництва, реконструкції, реставрації доріг, внутрішньоквартальних проїздів, дахів, будівель і споруд та ін. за  1 квартал 2018 року по міському бюджету м. Миколаєва в розрізі головних розпорядників коштів </t>
  </si>
  <si>
    <t>Департамент праці та соціального захисту населення Миколаївської міської ради</t>
  </si>
  <si>
    <t>вул. Адміральська,20</t>
  </si>
  <si>
    <t>адмінбудівля</t>
  </si>
  <si>
    <t>капітальний ремонт</t>
  </si>
  <si>
    <t>Управління земельних ресурсів Миколаївської міської ради</t>
  </si>
  <si>
    <t>Виконавчий комітет  Миколаївської міської ради</t>
  </si>
  <si>
    <t>Управління містобудування та архітектури Миколаївської міської ради</t>
  </si>
  <si>
    <t>Департамент фінансів Миколаївської міської ради</t>
  </si>
  <si>
    <t>вул. Океанівська, 28</t>
  </si>
  <si>
    <t>Капітальний ремонт внутрішньоквартальних проїздів</t>
  </si>
  <si>
    <t>ФОП Гурко</t>
  </si>
  <si>
    <t>вул. Попеля, 162, 170</t>
  </si>
  <si>
    <t>пр. Богоявленський, 305, 307, вул. Новобудівна, 9</t>
  </si>
  <si>
    <t>вул. Ольжича, 3-д вздовж вул. Айвазовського, 5-а та ЗОШ №1</t>
  </si>
  <si>
    <t>від будинку по вул. Ольжича, 3-д вздовж вул. Айвазовського, 5-а та ЗОШ №1</t>
  </si>
  <si>
    <t>вул. 295 Стрілецької дивізії вздовж будинків №91-а, 91-б, 91-в</t>
  </si>
  <si>
    <t>ТОВ "МАКРОМИР-ПРОЕКТ" (ПКД)</t>
  </si>
  <si>
    <t>вул. Океанівська, 18, 18/1, 18/2, 20, 20/1</t>
  </si>
  <si>
    <t>пр. Корабелів вздовж ЗОШ №54 до ЗОШ №1</t>
  </si>
  <si>
    <t>пр. Богоявленський, 320, 324, 326</t>
  </si>
  <si>
    <t>вул. Знаменська, 35-43</t>
  </si>
  <si>
    <t>вул. Знаменська, від буд. №35 до буд. №43</t>
  </si>
  <si>
    <t>пр. Богоявленський від залізниці до вул. Новобудівної</t>
  </si>
  <si>
    <t>Капітальний ремонт тротуарів</t>
  </si>
  <si>
    <t>вул. 2, 9, 10, 11, 12 Козацька, вул. Воїнська дорога</t>
  </si>
  <si>
    <t>вул. 2-а Козацька, вул. 9-а Козацька, вул. 10-а Козацька, вул. 11-а Козацька, вул. 12-а Козацька, вул. Воїнська дорога</t>
  </si>
  <si>
    <t>Капітальний ремонт мереж зовнішнього освітлення</t>
  </si>
  <si>
    <t>ТОВ "Светлолюкс-Электромонтаж"</t>
  </si>
  <si>
    <t>вул. Приміська, пров. Толстого</t>
  </si>
  <si>
    <t>вул. Айвазовського та пр. Корабелів від вул. Айвазовського до профілакторію "Знання"</t>
  </si>
  <si>
    <t>вул. Айвазовського та пр. Корабелів від вул. Айвазовського до профілакторію "Знання" (ПКД)</t>
  </si>
  <si>
    <t>вул. Ліванова</t>
  </si>
  <si>
    <t>Капітальний ремонт дороги приватного сектору</t>
  </si>
  <si>
    <t>ТОВ "Миколаївавтодор"</t>
  </si>
  <si>
    <t>вул. Єсеніна від №77 до вул. Фруктової</t>
  </si>
  <si>
    <t xml:space="preserve">Капітальний ремонт дороги </t>
  </si>
  <si>
    <t>вул. Галицинівська</t>
  </si>
  <si>
    <t>вул. Металургів від вул. Леваневського до №215</t>
  </si>
  <si>
    <t>пров. 2-й Братський</t>
  </si>
  <si>
    <t>вул. Рибна від вул. Янтарної до вул. Торгової</t>
  </si>
  <si>
    <t>пров. М. Рильського від вул. Кобзарської до №1</t>
  </si>
  <si>
    <t>пров. М. Рильського від вул. Кобзарської до №2 (ПКД)</t>
  </si>
  <si>
    <t>Благоустрій території та улаштування скверу в районі будинків по вул. О.Ольжича (Ленінградська), 1-а, 1-б, 1-в до вул. Айвазовського (нове будівництво), у т.ч. коригування проекту та експертиза</t>
  </si>
  <si>
    <t>Будівництво інших об’єктів соціальної та виробничої інфраструктури комунальної власності</t>
  </si>
</sst>
</file>

<file path=xl/styles.xml><?xml version="1.0" encoding="utf-8"?>
<styleSheet xmlns="http://schemas.openxmlformats.org/spreadsheetml/2006/main">
  <numFmts count="2">
    <numFmt numFmtId="164" formatCode="0.000"/>
    <numFmt numFmtId="169" formatCode="#,##0.000"/>
  </numFmts>
  <fonts count="13">
    <font>
      <sz val="11"/>
      <color theme="1"/>
      <name val="Calibri"/>
      <family val="2"/>
      <charset val="204"/>
      <scheme val="minor"/>
    </font>
    <font>
      <sz val="10"/>
      <color indexed="8"/>
      <name val="Times New Roman"/>
      <family val="1"/>
      <charset val="204"/>
    </font>
    <font>
      <b/>
      <sz val="10"/>
      <color indexed="8"/>
      <name val="Times New Roman"/>
      <family val="1"/>
      <charset val="204"/>
    </font>
    <font>
      <sz val="10"/>
      <name val="Times New Roman"/>
      <family val="1"/>
      <charset val="204"/>
    </font>
    <font>
      <sz val="10"/>
      <color indexed="63"/>
      <name val="Times New Roman"/>
      <family val="1"/>
      <charset val="204"/>
    </font>
    <font>
      <sz val="10"/>
      <name val="Arial Cyr"/>
      <charset val="204"/>
    </font>
    <font>
      <b/>
      <sz val="10"/>
      <name val="Times New Roman"/>
      <family val="1"/>
      <charset val="204"/>
    </font>
    <font>
      <sz val="10"/>
      <color theme="1"/>
      <name val="Times New Roman"/>
      <family val="1"/>
      <charset val="204"/>
    </font>
    <font>
      <b/>
      <sz val="10"/>
      <color theme="1"/>
      <name val="Times New Roman"/>
      <family val="1"/>
      <charset val="204"/>
    </font>
    <font>
      <sz val="10"/>
      <color rgb="FF000000"/>
      <name val="Times New Roman"/>
      <family val="1"/>
      <charset val="204"/>
    </font>
    <font>
      <sz val="10"/>
      <color rgb="FFFF0000"/>
      <name val="Times New Roman"/>
      <family val="1"/>
      <charset val="204"/>
    </font>
    <font>
      <b/>
      <sz val="10"/>
      <color rgb="FF000000"/>
      <name val="Times New Roman"/>
      <family val="1"/>
      <charset val="204"/>
    </font>
    <font>
      <b/>
      <sz val="12"/>
      <color theme="1"/>
      <name val="Times New Roman"/>
      <family val="1"/>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s>
  <cellStyleXfs count="4">
    <xf numFmtId="0" fontId="0" fillId="0" borderId="0"/>
    <xf numFmtId="0" fontId="5" fillId="0" borderId="0"/>
    <xf numFmtId="0" fontId="5" fillId="0" borderId="0"/>
    <xf numFmtId="0" fontId="5" fillId="0" borderId="0"/>
  </cellStyleXfs>
  <cellXfs count="121">
    <xf numFmtId="0" fontId="0" fillId="0" borderId="0" xfId="0"/>
    <xf numFmtId="0" fontId="7" fillId="0" borderId="1" xfId="0" applyFont="1" applyFill="1" applyBorder="1" applyAlignment="1">
      <alignment vertical="top" wrapText="1"/>
    </xf>
    <xf numFmtId="164" fontId="7" fillId="0" borderId="1" xfId="0" applyNumberFormat="1" applyFont="1" applyFill="1" applyBorder="1"/>
    <xf numFmtId="0" fontId="8" fillId="0" borderId="1" xfId="0" applyFont="1" applyFill="1" applyBorder="1" applyAlignment="1">
      <alignment horizontal="center"/>
    </xf>
    <xf numFmtId="164" fontId="8" fillId="0" borderId="1" xfId="0" applyNumberFormat="1" applyFont="1" applyFill="1" applyBorder="1" applyAlignment="1">
      <alignment horizontal="center"/>
    </xf>
    <xf numFmtId="164" fontId="7" fillId="0" borderId="1" xfId="0" applyNumberFormat="1" applyFont="1" applyFill="1" applyBorder="1" applyAlignment="1">
      <alignment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164" fontId="1" fillId="0" borderId="1" xfId="0" applyNumberFormat="1" applyFont="1" applyFill="1" applyBorder="1" applyAlignment="1">
      <alignment vertical="center" wrapText="1"/>
    </xf>
    <xf numFmtId="0" fontId="1" fillId="0" borderId="1" xfId="0" applyFont="1" applyFill="1" applyBorder="1" applyAlignment="1">
      <alignment vertical="top" wrapText="1"/>
    </xf>
    <xf numFmtId="0" fontId="1" fillId="0" borderId="1" xfId="0" applyFont="1" applyFill="1" applyBorder="1"/>
    <xf numFmtId="164" fontId="1" fillId="0" borderId="1" xfId="0" applyNumberFormat="1" applyFont="1" applyFill="1" applyBorder="1"/>
    <xf numFmtId="0" fontId="1" fillId="0" borderId="1" xfId="0" applyFont="1" applyFill="1" applyBorder="1" applyAlignment="1">
      <alignment horizontal="justify" vertical="top" wrapText="1"/>
    </xf>
    <xf numFmtId="164" fontId="2" fillId="0" borderId="1" xfId="0" applyNumberFormat="1" applyFont="1" applyFill="1" applyBorder="1" applyAlignment="1">
      <alignment horizontal="center"/>
    </xf>
    <xf numFmtId="0" fontId="1" fillId="0" borderId="1" xfId="0" applyFont="1" applyFill="1" applyBorder="1" applyAlignment="1">
      <alignment horizontal="center" wrapText="1"/>
    </xf>
    <xf numFmtId="0" fontId="1" fillId="0" borderId="0" xfId="0" applyFont="1"/>
    <xf numFmtId="164" fontId="1" fillId="0" borderId="1" xfId="0" applyNumberFormat="1" applyFont="1" applyFill="1" applyBorder="1" applyAlignment="1">
      <alignment horizontal="center" wrapText="1"/>
    </xf>
    <xf numFmtId="169" fontId="2" fillId="0" borderId="1" xfId="0" applyNumberFormat="1" applyFont="1" applyFill="1" applyBorder="1" applyAlignment="1">
      <alignment horizontal="center"/>
    </xf>
    <xf numFmtId="0" fontId="1" fillId="0" borderId="1" xfId="0" applyFont="1" applyBorder="1" applyAlignment="1">
      <alignment wrapText="1"/>
    </xf>
    <xf numFmtId="0" fontId="1" fillId="0" borderId="1" xfId="0" applyFont="1" applyBorder="1" applyAlignment="1">
      <alignment horizontal="left" wrapText="1"/>
    </xf>
    <xf numFmtId="0" fontId="2" fillId="0" borderId="1" xfId="0" applyFont="1" applyFill="1" applyBorder="1"/>
    <xf numFmtId="0" fontId="3" fillId="0" borderId="1" xfId="0" applyFont="1" applyFill="1" applyBorder="1" applyAlignment="1">
      <alignment vertical="top" wrapText="1"/>
    </xf>
    <xf numFmtId="0" fontId="1" fillId="0" borderId="1" xfId="0" applyFont="1" applyBorder="1" applyAlignment="1">
      <alignment horizontal="left" vertical="top" wrapText="1"/>
    </xf>
    <xf numFmtId="0" fontId="1" fillId="0" borderId="1" xfId="0" applyFont="1" applyBorder="1" applyAlignment="1">
      <alignment vertical="top" wrapText="1"/>
    </xf>
    <xf numFmtId="0" fontId="7" fillId="0" borderId="1" xfId="0" applyFont="1" applyBorder="1"/>
    <xf numFmtId="0" fontId="7" fillId="0" borderId="1" xfId="0" applyFont="1" applyBorder="1" applyAlignment="1">
      <alignment wrapText="1"/>
    </xf>
    <xf numFmtId="0" fontId="7" fillId="0" borderId="0" xfId="0" applyFont="1"/>
    <xf numFmtId="0" fontId="2" fillId="0" borderId="1" xfId="0" applyFont="1" applyFill="1" applyBorder="1" applyAlignment="1">
      <alignment horizontal="center" wrapText="1"/>
    </xf>
    <xf numFmtId="169" fontId="3" fillId="0" borderId="1" xfId="2" applyNumberFormat="1" applyFont="1" applyFill="1" applyBorder="1" applyAlignment="1">
      <alignment horizontal="center" vertical="center"/>
    </xf>
    <xf numFmtId="0" fontId="3" fillId="0" borderId="1" xfId="2" applyFont="1" applyFill="1" applyBorder="1" applyAlignment="1">
      <alignment vertical="center" wrapText="1"/>
    </xf>
    <xf numFmtId="0" fontId="3" fillId="0" borderId="1" xfId="2" applyFont="1" applyFill="1" applyBorder="1" applyAlignment="1">
      <alignment horizontal="left" vertical="top" wrapText="1"/>
    </xf>
    <xf numFmtId="0" fontId="3" fillId="0" borderId="1" xfId="2" applyFont="1" applyFill="1" applyBorder="1" applyAlignment="1">
      <alignment horizontal="left" vertical="center" wrapText="1"/>
    </xf>
    <xf numFmtId="169" fontId="3" fillId="0" borderId="1" xfId="3" applyNumberFormat="1" applyFont="1" applyFill="1" applyBorder="1" applyAlignment="1">
      <alignment horizontal="center" vertical="center"/>
    </xf>
    <xf numFmtId="0" fontId="1" fillId="0" borderId="1" xfId="0" applyFont="1" applyBorder="1" applyAlignment="1">
      <alignment horizontal="center" vertical="center" wrapText="1"/>
    </xf>
    <xf numFmtId="169" fontId="3" fillId="0" borderId="1" xfId="0" applyNumberFormat="1" applyFont="1" applyFill="1" applyBorder="1" applyAlignment="1">
      <alignment horizontal="center" vertical="center" wrapText="1"/>
    </xf>
    <xf numFmtId="169" fontId="3" fillId="2" borderId="1" xfId="0" applyNumberFormat="1" applyFont="1" applyFill="1" applyBorder="1" applyAlignment="1">
      <alignment horizontal="center" vertical="center" wrapText="1"/>
    </xf>
    <xf numFmtId="169" fontId="3" fillId="0"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164" fontId="7" fillId="0" borderId="1" xfId="0" applyNumberFormat="1" applyFont="1" applyFill="1" applyBorder="1" applyAlignment="1">
      <alignment horizontal="center" vertical="center"/>
    </xf>
    <xf numFmtId="164"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wrapText="1"/>
    </xf>
    <xf numFmtId="0" fontId="7" fillId="0" borderId="1" xfId="0" applyFont="1" applyFill="1" applyBorder="1" applyAlignment="1">
      <alignment horizontal="left" wrapText="1"/>
    </xf>
    <xf numFmtId="0" fontId="7" fillId="0" borderId="1" xfId="0" applyFont="1" applyFill="1" applyBorder="1" applyAlignment="1">
      <alignment wrapText="1"/>
    </xf>
    <xf numFmtId="0" fontId="7" fillId="0" borderId="1" xfId="0" applyFont="1" applyFill="1" applyBorder="1" applyAlignment="1">
      <alignment horizontal="center" vertical="center" wrapText="1"/>
    </xf>
    <xf numFmtId="0" fontId="9" fillId="0" borderId="1" xfId="0" applyFont="1" applyBorder="1" applyAlignment="1">
      <alignment wrapText="1"/>
    </xf>
    <xf numFmtId="0" fontId="9" fillId="0" borderId="1" xfId="0" applyFont="1" applyBorder="1" applyAlignment="1">
      <alignment horizontal="left" wrapText="1"/>
    </xf>
    <xf numFmtId="164" fontId="9" fillId="0" borderId="1" xfId="0" applyNumberFormat="1" applyFont="1" applyBorder="1" applyAlignment="1">
      <alignment wrapText="1"/>
    </xf>
    <xf numFmtId="164" fontId="7" fillId="0" borderId="1" xfId="0" applyNumberFormat="1" applyFont="1" applyFill="1" applyBorder="1" applyAlignment="1">
      <alignment vertical="top" wrapText="1"/>
    </xf>
    <xf numFmtId="164" fontId="7" fillId="0" borderId="1" xfId="0" applyNumberFormat="1" applyFont="1" applyFill="1" applyBorder="1" applyAlignment="1">
      <alignment vertical="top"/>
    </xf>
    <xf numFmtId="0" fontId="7" fillId="0" borderId="1" xfId="0" applyFont="1" applyFill="1" applyBorder="1" applyAlignment="1">
      <alignment horizontal="justify" vertical="top" wrapText="1"/>
    </xf>
    <xf numFmtId="0" fontId="7" fillId="0" borderId="1" xfId="0" applyFont="1" applyFill="1" applyBorder="1" applyAlignment="1">
      <alignment horizontal="left" vertical="top" wrapText="1"/>
    </xf>
    <xf numFmtId="0" fontId="3" fillId="2" borderId="1" xfId="0" applyFont="1" applyFill="1" applyBorder="1" applyAlignment="1">
      <alignment vertical="top" wrapText="1"/>
    </xf>
    <xf numFmtId="169" fontId="7" fillId="0" borderId="1" xfId="0" applyNumberFormat="1" applyFont="1" applyFill="1" applyBorder="1" applyAlignment="1">
      <alignment horizontal="center" vertical="top"/>
    </xf>
    <xf numFmtId="0" fontId="6" fillId="2" borderId="1" xfId="0" applyFont="1" applyFill="1" applyBorder="1" applyAlignment="1">
      <alignment vertical="top" wrapText="1"/>
    </xf>
    <xf numFmtId="0" fontId="7" fillId="0" borderId="1" xfId="0" applyFont="1" applyFill="1" applyBorder="1" applyAlignment="1">
      <alignment vertical="top"/>
    </xf>
    <xf numFmtId="169" fontId="7" fillId="0" borderId="1" xfId="0" applyNumberFormat="1" applyFont="1" applyFill="1" applyBorder="1" applyAlignment="1">
      <alignment horizontal="center" vertical="center"/>
    </xf>
    <xf numFmtId="0" fontId="3" fillId="2" borderId="1" xfId="0" applyFont="1" applyFill="1" applyBorder="1" applyAlignment="1">
      <alignment horizontal="left" vertical="top" wrapText="1"/>
    </xf>
    <xf numFmtId="0" fontId="8" fillId="0" borderId="1" xfId="0" applyFont="1" applyFill="1" applyBorder="1" applyAlignment="1">
      <alignment horizontal="center" vertical="top"/>
    </xf>
    <xf numFmtId="0" fontId="8" fillId="0" borderId="1" xfId="0" applyFont="1" applyFill="1" applyBorder="1" applyAlignment="1">
      <alignment vertical="top"/>
    </xf>
    <xf numFmtId="164" fontId="8" fillId="0" borderId="1" xfId="0" applyNumberFormat="1" applyFont="1" applyFill="1" applyBorder="1" applyAlignment="1">
      <alignment horizontal="center" vertical="top"/>
    </xf>
    <xf numFmtId="0" fontId="8" fillId="0" borderId="1" xfId="0" applyFont="1" applyFill="1" applyBorder="1"/>
    <xf numFmtId="169" fontId="1" fillId="0" borderId="1" xfId="0" applyNumberFormat="1" applyFont="1" applyFill="1" applyBorder="1" applyAlignment="1">
      <alignment horizontal="center" vertical="center"/>
    </xf>
    <xf numFmtId="0" fontId="3" fillId="0" borderId="0" xfId="0" applyFont="1" applyFill="1"/>
    <xf numFmtId="169" fontId="7" fillId="0" borderId="1" xfId="0" applyNumberFormat="1" applyFont="1" applyFill="1" applyBorder="1" applyAlignment="1">
      <alignment horizontal="center"/>
    </xf>
    <xf numFmtId="169" fontId="8" fillId="0" borderId="1" xfId="0" applyNumberFormat="1" applyFont="1" applyFill="1" applyBorder="1" applyAlignment="1">
      <alignment horizontal="center"/>
    </xf>
    <xf numFmtId="0" fontId="3" fillId="0" borderId="1" xfId="1" applyFont="1" applyFill="1" applyBorder="1" applyAlignment="1">
      <alignment wrapText="1"/>
    </xf>
    <xf numFmtId="0" fontId="3" fillId="0" borderId="1" xfId="0" applyFont="1" applyFill="1" applyBorder="1" applyAlignment="1">
      <alignment wrapText="1"/>
    </xf>
    <xf numFmtId="0" fontId="8" fillId="0" borderId="1" xfId="0" applyFont="1" applyBorder="1" applyAlignment="1">
      <alignment horizontal="center"/>
    </xf>
    <xf numFmtId="169"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0" xfId="0" applyFont="1"/>
    <xf numFmtId="0" fontId="7" fillId="0" borderId="0" xfId="0" applyFont="1" applyFill="1"/>
    <xf numFmtId="164" fontId="3" fillId="0" borderId="1" xfId="0" applyNumberFormat="1" applyFont="1" applyBorder="1" applyAlignment="1">
      <alignment wrapText="1"/>
    </xf>
    <xf numFmtId="0" fontId="7" fillId="0" borderId="0" xfId="0" applyFont="1" applyAlignment="1">
      <alignment wrapText="1"/>
    </xf>
    <xf numFmtId="169" fontId="7" fillId="0" borderId="2" xfId="0" applyNumberFormat="1" applyFont="1" applyFill="1" applyBorder="1" applyAlignment="1">
      <alignment horizontal="center" vertical="center" wrapText="1"/>
    </xf>
    <xf numFmtId="169" fontId="8" fillId="0" borderId="1" xfId="0" applyNumberFormat="1" applyFont="1" applyBorder="1" applyAlignment="1">
      <alignment horizontal="center"/>
    </xf>
    <xf numFmtId="169" fontId="1" fillId="0" borderId="1" xfId="0" applyNumberFormat="1" applyFont="1" applyFill="1" applyBorder="1" applyAlignment="1">
      <alignment horizontal="center"/>
    </xf>
    <xf numFmtId="169" fontId="7" fillId="0" borderId="1" xfId="0" applyNumberFormat="1" applyFont="1" applyFill="1" applyBorder="1" applyAlignment="1">
      <alignment horizontal="center" vertical="center" wrapText="1"/>
    </xf>
    <xf numFmtId="169" fontId="3" fillId="2" borderId="1" xfId="0" applyNumberFormat="1" applyFont="1" applyFill="1" applyBorder="1" applyAlignment="1">
      <alignment horizontal="center" vertical="top"/>
    </xf>
    <xf numFmtId="169" fontId="3" fillId="2" borderId="1" xfId="0" applyNumberFormat="1" applyFont="1" applyFill="1" applyBorder="1" applyAlignment="1">
      <alignment horizontal="center" vertical="top" wrapText="1"/>
    </xf>
    <xf numFmtId="169" fontId="1" fillId="0" borderId="1" xfId="0" applyNumberFormat="1" applyFont="1" applyBorder="1" applyAlignment="1">
      <alignment horizontal="center" vertical="top"/>
    </xf>
    <xf numFmtId="169" fontId="7" fillId="0" borderId="1" xfId="0" applyNumberFormat="1" applyFont="1" applyBorder="1" applyAlignment="1">
      <alignment horizontal="center" vertical="top" wrapText="1"/>
    </xf>
    <xf numFmtId="169" fontId="7" fillId="0" borderId="1" xfId="0" applyNumberFormat="1" applyFont="1" applyBorder="1" applyAlignment="1">
      <alignment horizontal="center" vertical="top"/>
    </xf>
    <xf numFmtId="169" fontId="7" fillId="0" borderId="1" xfId="0" applyNumberFormat="1" applyFont="1" applyBorder="1" applyAlignment="1">
      <alignment horizontal="center"/>
    </xf>
    <xf numFmtId="169" fontId="3" fillId="0" borderId="1" xfId="2" applyNumberFormat="1" applyFont="1" applyFill="1" applyBorder="1" applyAlignment="1">
      <alignment horizontal="center" vertical="top" wrapText="1"/>
    </xf>
    <xf numFmtId="169" fontId="3" fillId="0" borderId="1" xfId="2" applyNumberFormat="1" applyFont="1" applyFill="1" applyBorder="1" applyAlignment="1">
      <alignment horizontal="center" vertical="center" wrapText="1"/>
    </xf>
    <xf numFmtId="169" fontId="3" fillId="0" borderId="1" xfId="0" applyNumberFormat="1" applyFont="1" applyFill="1" applyBorder="1" applyAlignment="1">
      <alignment horizontal="center"/>
    </xf>
    <xf numFmtId="169" fontId="9" fillId="0" borderId="1" xfId="0" applyNumberFormat="1" applyFont="1" applyBorder="1" applyAlignment="1">
      <alignment horizontal="center"/>
    </xf>
    <xf numFmtId="169" fontId="7" fillId="2" borderId="1" xfId="0" applyNumberFormat="1" applyFont="1" applyFill="1" applyBorder="1" applyAlignment="1">
      <alignment horizontal="center"/>
    </xf>
    <xf numFmtId="169" fontId="8" fillId="0" borderId="1" xfId="0" applyNumberFormat="1" applyFont="1" applyFill="1" applyBorder="1" applyAlignment="1">
      <alignment horizontal="center" vertical="top"/>
    </xf>
    <xf numFmtId="169" fontId="7" fillId="0" borderId="0" xfId="0" applyNumberFormat="1" applyFont="1" applyAlignment="1">
      <alignment horizontal="center"/>
    </xf>
    <xf numFmtId="0" fontId="10" fillId="0" borderId="0" xfId="0" applyFont="1" applyFill="1"/>
    <xf numFmtId="0" fontId="1" fillId="0" borderId="1" xfId="0" applyFont="1" applyFill="1" applyBorder="1" applyAlignment="1">
      <alignment horizontal="left" vertical="top" wrapText="1"/>
    </xf>
    <xf numFmtId="0" fontId="7" fillId="2" borderId="1" xfId="0" applyFont="1" applyFill="1" applyBorder="1" applyAlignment="1">
      <alignment vertical="top" wrapText="1"/>
    </xf>
    <xf numFmtId="0" fontId="4" fillId="0" borderId="1" xfId="0" applyFont="1" applyBorder="1" applyAlignment="1">
      <alignment vertical="top" wrapText="1"/>
    </xf>
    <xf numFmtId="0" fontId="3" fillId="0" borderId="1" xfId="2" applyFont="1" applyFill="1" applyBorder="1" applyAlignment="1">
      <alignment horizontal="center" vertical="center" wrapText="1"/>
    </xf>
    <xf numFmtId="49" fontId="3" fillId="0" borderId="1" xfId="2" applyNumberFormat="1" applyFont="1" applyFill="1" applyBorder="1" applyAlignment="1">
      <alignment horizontal="left" vertical="top" wrapText="1"/>
    </xf>
    <xf numFmtId="49" fontId="3" fillId="0" borderId="1" xfId="2" applyNumberFormat="1" applyFont="1" applyFill="1" applyBorder="1" applyAlignment="1">
      <alignment horizontal="left" vertical="center" wrapText="1"/>
    </xf>
    <xf numFmtId="49" fontId="3" fillId="0" borderId="1" xfId="3" applyNumberFormat="1" applyFont="1" applyFill="1" applyBorder="1" applyAlignment="1">
      <alignment horizontal="left" vertical="top" wrapText="1"/>
    </xf>
    <xf numFmtId="169" fontId="8" fillId="0" borderId="1" xfId="0" applyNumberFormat="1" applyFont="1" applyBorder="1" applyAlignment="1">
      <alignment horizontal="center" vertical="center" wrapText="1"/>
    </xf>
    <xf numFmtId="0" fontId="9" fillId="0" borderId="1" xfId="0" applyFont="1" applyFill="1" applyBorder="1" applyAlignment="1">
      <alignment vertical="top" wrapText="1"/>
    </xf>
    <xf numFmtId="169" fontId="9" fillId="0" borderId="1" xfId="0" applyNumberFormat="1" applyFont="1" applyFill="1" applyBorder="1" applyAlignment="1">
      <alignment horizontal="center"/>
    </xf>
    <xf numFmtId="164" fontId="9" fillId="0" borderId="1" xfId="0" applyNumberFormat="1" applyFont="1" applyFill="1" applyBorder="1" applyAlignment="1">
      <alignment wrapText="1"/>
    </xf>
    <xf numFmtId="164" fontId="3" fillId="0" borderId="1" xfId="0" applyNumberFormat="1" applyFont="1" applyFill="1" applyBorder="1" applyAlignment="1">
      <alignment wrapText="1"/>
    </xf>
    <xf numFmtId="169" fontId="3" fillId="0" borderId="1" xfId="1" applyNumberFormat="1" applyFont="1" applyFill="1" applyBorder="1" applyAlignment="1">
      <alignment horizontal="center" wrapText="1"/>
    </xf>
    <xf numFmtId="0" fontId="11" fillId="0" borderId="1" xfId="0" applyFont="1" applyFill="1" applyBorder="1" applyAlignment="1">
      <alignment horizontal="center"/>
    </xf>
    <xf numFmtId="0" fontId="11" fillId="0" borderId="1" xfId="0" applyFont="1" applyFill="1" applyBorder="1" applyAlignment="1">
      <alignment wrapText="1"/>
    </xf>
    <xf numFmtId="164" fontId="11" fillId="0" borderId="1" xfId="0" applyNumberFormat="1" applyFont="1" applyFill="1" applyBorder="1" applyAlignment="1">
      <alignment horizontal="center"/>
    </xf>
    <xf numFmtId="169" fontId="11" fillId="0" borderId="1" xfId="0" applyNumberFormat="1" applyFont="1" applyFill="1" applyBorder="1" applyAlignment="1">
      <alignment horizontal="center"/>
    </xf>
    <xf numFmtId="164" fontId="11" fillId="0" borderId="1" xfId="0" applyNumberFormat="1" applyFont="1" applyFill="1" applyBorder="1" applyAlignment="1">
      <alignment horizontal="center" wrapText="1"/>
    </xf>
    <xf numFmtId="0" fontId="11" fillId="0" borderId="1" xfId="0" applyFont="1" applyFill="1" applyBorder="1"/>
    <xf numFmtId="169" fontId="7" fillId="0" borderId="0" xfId="0" applyNumberFormat="1" applyFont="1" applyFill="1" applyAlignment="1">
      <alignment horizontal="center"/>
    </xf>
    <xf numFmtId="0" fontId="6" fillId="0" borderId="1" xfId="0" applyFont="1" applyFill="1" applyBorder="1" applyAlignment="1">
      <alignment horizontal="center"/>
    </xf>
    <xf numFmtId="0" fontId="12" fillId="0" borderId="0" xfId="0" applyFont="1" applyFill="1" applyAlignment="1">
      <alignment horizontal="center" vertical="top"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169" fontId="7" fillId="0" borderId="1" xfId="0" applyNumberFormat="1" applyFont="1" applyFill="1" applyBorder="1" applyAlignment="1">
      <alignment horizontal="center" vertical="center" wrapText="1"/>
    </xf>
  </cellXfs>
  <cellStyles count="4">
    <cellStyle name="Обычный" xfId="0" builtinId="0"/>
    <cellStyle name="Обычный 2" xfId="1"/>
    <cellStyle name="Обычный_1216011" xfId="2"/>
    <cellStyle name="Обычный_Лист1"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G242"/>
  <sheetViews>
    <sheetView tabSelected="1" zoomScale="120" zoomScaleNormal="120" workbookViewId="0">
      <pane xSplit="1" ySplit="6" topLeftCell="B187" activePane="bottomRight" state="frozen"/>
      <selection pane="topRight" activeCell="B1" sqref="B1"/>
      <selection pane="bottomLeft" activeCell="A7" sqref="A7"/>
      <selection pane="bottomRight" activeCell="B191" sqref="B191"/>
    </sheetView>
  </sheetViews>
  <sheetFormatPr defaultRowHeight="12.75"/>
  <cols>
    <col min="1" max="1" width="26.28515625" style="77" customWidth="1"/>
    <col min="2" max="2" width="36.85546875" style="26" customWidth="1"/>
    <col min="3" max="3" width="34.5703125" style="26" customWidth="1"/>
    <col min="4" max="6" width="15.28515625" style="94" customWidth="1"/>
    <col min="7" max="7" width="21" style="26" customWidth="1"/>
    <col min="8" max="16384" width="9.140625" style="26"/>
  </cols>
  <sheetData>
    <row r="1" spans="1:7" ht="45" customHeight="1" thickBot="1">
      <c r="A1" s="117" t="s">
        <v>358</v>
      </c>
      <c r="B1" s="117"/>
      <c r="C1" s="117"/>
      <c r="D1" s="117"/>
      <c r="E1" s="117"/>
      <c r="F1" s="117"/>
      <c r="G1" s="117"/>
    </row>
    <row r="2" spans="1:7">
      <c r="A2" s="118" t="s">
        <v>2</v>
      </c>
      <c r="B2" s="118" t="s">
        <v>0</v>
      </c>
      <c r="C2" s="118" t="s">
        <v>3</v>
      </c>
      <c r="D2" s="120" t="s">
        <v>4</v>
      </c>
      <c r="E2" s="120"/>
      <c r="F2" s="120"/>
      <c r="G2" s="118" t="s">
        <v>7</v>
      </c>
    </row>
    <row r="3" spans="1:7" ht="63.75">
      <c r="A3" s="119"/>
      <c r="B3" s="119"/>
      <c r="C3" s="119"/>
      <c r="D3" s="78" t="s">
        <v>9</v>
      </c>
      <c r="E3" s="78" t="s">
        <v>8</v>
      </c>
      <c r="F3" s="78" t="s">
        <v>5</v>
      </c>
      <c r="G3" s="119"/>
    </row>
    <row r="4" spans="1:7">
      <c r="A4" s="116" t="s">
        <v>364</v>
      </c>
      <c r="B4" s="116"/>
      <c r="C4" s="116"/>
      <c r="D4" s="116"/>
      <c r="E4" s="116"/>
      <c r="F4" s="116"/>
      <c r="G4" s="116"/>
    </row>
    <row r="5" spans="1:7">
      <c r="A5" s="6" t="s">
        <v>360</v>
      </c>
      <c r="B5" s="7" t="s">
        <v>361</v>
      </c>
      <c r="C5" s="8" t="s">
        <v>362</v>
      </c>
      <c r="D5" s="62">
        <v>3000</v>
      </c>
      <c r="E5" s="79"/>
      <c r="F5" s="79"/>
      <c r="G5" s="68"/>
    </row>
    <row r="6" spans="1:7">
      <c r="A6" s="27"/>
      <c r="B6" s="20" t="s">
        <v>1</v>
      </c>
      <c r="C6" s="13" t="s">
        <v>6</v>
      </c>
      <c r="D6" s="17">
        <f>D5</f>
        <v>3000</v>
      </c>
      <c r="E6" s="17">
        <f>E5</f>
        <v>0</v>
      </c>
      <c r="F6" s="17">
        <f>F5</f>
        <v>0</v>
      </c>
      <c r="G6" s="13" t="s">
        <v>6</v>
      </c>
    </row>
    <row r="7" spans="1:7" s="15" customFormat="1">
      <c r="A7" s="116" t="s">
        <v>10</v>
      </c>
      <c r="B7" s="116"/>
      <c r="C7" s="116"/>
      <c r="D7" s="116"/>
      <c r="E7" s="116"/>
      <c r="F7" s="116"/>
      <c r="G7" s="116"/>
    </row>
    <row r="8" spans="1:7" s="15" customFormat="1" ht="51">
      <c r="A8" s="6" t="s">
        <v>26</v>
      </c>
      <c r="B8" s="7" t="s">
        <v>27</v>
      </c>
      <c r="C8" s="8" t="s">
        <v>28</v>
      </c>
      <c r="D8" s="62">
        <v>150</v>
      </c>
      <c r="E8" s="62">
        <v>150</v>
      </c>
      <c r="F8" s="62"/>
      <c r="G8" s="8"/>
    </row>
    <row r="9" spans="1:7" s="15" customFormat="1" ht="51">
      <c r="A9" s="6" t="s">
        <v>29</v>
      </c>
      <c r="B9" s="7" t="s">
        <v>30</v>
      </c>
      <c r="C9" s="8" t="s">
        <v>31</v>
      </c>
      <c r="D9" s="62">
        <v>2590</v>
      </c>
      <c r="E9" s="62">
        <v>1790</v>
      </c>
      <c r="F9" s="62">
        <v>800</v>
      </c>
      <c r="G9" s="8" t="s">
        <v>32</v>
      </c>
    </row>
    <row r="10" spans="1:7" s="15" customFormat="1" ht="51">
      <c r="A10" s="6" t="s">
        <v>33</v>
      </c>
      <c r="B10" s="7" t="s">
        <v>34</v>
      </c>
      <c r="C10" s="8" t="s">
        <v>31</v>
      </c>
      <c r="D10" s="62">
        <v>2000</v>
      </c>
      <c r="E10" s="62">
        <v>1000</v>
      </c>
      <c r="F10" s="62"/>
      <c r="G10" s="8"/>
    </row>
    <row r="11" spans="1:7" s="15" customFormat="1" ht="38.25">
      <c r="A11" s="6" t="s">
        <v>35</v>
      </c>
      <c r="B11" s="7" t="s">
        <v>36</v>
      </c>
      <c r="C11" s="8" t="s">
        <v>37</v>
      </c>
      <c r="D11" s="62">
        <v>1050</v>
      </c>
      <c r="E11" s="62">
        <v>1050</v>
      </c>
      <c r="F11" s="62">
        <v>485.75900000000001</v>
      </c>
      <c r="G11" s="8" t="s">
        <v>38</v>
      </c>
    </row>
    <row r="12" spans="1:7" s="15" customFormat="1" ht="51">
      <c r="A12" s="6" t="s">
        <v>39</v>
      </c>
      <c r="B12" s="7" t="s">
        <v>40</v>
      </c>
      <c r="C12" s="8" t="s">
        <v>37</v>
      </c>
      <c r="D12" s="62">
        <v>660</v>
      </c>
      <c r="E12" s="62">
        <v>660</v>
      </c>
      <c r="F12" s="62"/>
      <c r="G12" s="8"/>
    </row>
    <row r="13" spans="1:7" s="15" customFormat="1" ht="51">
      <c r="A13" s="6" t="s">
        <v>41</v>
      </c>
      <c r="B13" s="7" t="s">
        <v>42</v>
      </c>
      <c r="C13" s="8" t="s">
        <v>43</v>
      </c>
      <c r="D13" s="62">
        <v>8051.61</v>
      </c>
      <c r="E13" s="62">
        <v>5551.61</v>
      </c>
      <c r="F13" s="62">
        <v>4000</v>
      </c>
      <c r="G13" s="8" t="s">
        <v>44</v>
      </c>
    </row>
    <row r="14" spans="1:7" s="15" customFormat="1" ht="51">
      <c r="A14" s="6" t="s">
        <v>45</v>
      </c>
      <c r="B14" s="7" t="s">
        <v>46</v>
      </c>
      <c r="C14" s="8" t="s">
        <v>47</v>
      </c>
      <c r="D14" s="62">
        <v>1060</v>
      </c>
      <c r="E14" s="62">
        <v>560</v>
      </c>
      <c r="F14" s="62"/>
      <c r="G14" s="8"/>
    </row>
    <row r="15" spans="1:7" s="15" customFormat="1" ht="51">
      <c r="A15" s="6" t="s">
        <v>48</v>
      </c>
      <c r="B15" s="7" t="s">
        <v>49</v>
      </c>
      <c r="C15" s="8" t="s">
        <v>50</v>
      </c>
      <c r="D15" s="62">
        <v>1000</v>
      </c>
      <c r="E15" s="62"/>
      <c r="F15" s="62"/>
      <c r="G15" s="8"/>
    </row>
    <row r="16" spans="1:7" s="15" customFormat="1" ht="51">
      <c r="A16" s="6" t="s">
        <v>51</v>
      </c>
      <c r="B16" s="7" t="s">
        <v>52</v>
      </c>
      <c r="C16" s="8" t="s">
        <v>53</v>
      </c>
      <c r="D16" s="62">
        <v>500</v>
      </c>
      <c r="E16" s="62">
        <v>300</v>
      </c>
      <c r="F16" s="62"/>
      <c r="G16" s="8"/>
    </row>
    <row r="17" spans="1:7" s="15" customFormat="1" ht="51">
      <c r="A17" s="6" t="s">
        <v>54</v>
      </c>
      <c r="B17" s="7" t="s">
        <v>55</v>
      </c>
      <c r="C17" s="8" t="s">
        <v>31</v>
      </c>
      <c r="D17" s="62">
        <v>1860</v>
      </c>
      <c r="E17" s="62">
        <v>1460</v>
      </c>
      <c r="F17" s="62"/>
      <c r="G17" s="8" t="s">
        <v>56</v>
      </c>
    </row>
    <row r="18" spans="1:7" s="15" customFormat="1" ht="25.5">
      <c r="A18" s="6" t="s">
        <v>57</v>
      </c>
      <c r="B18" s="7" t="s">
        <v>58</v>
      </c>
      <c r="C18" s="8" t="s">
        <v>59</v>
      </c>
      <c r="D18" s="62">
        <v>18000</v>
      </c>
      <c r="E18" s="62"/>
      <c r="F18" s="62"/>
      <c r="G18" s="8"/>
    </row>
    <row r="19" spans="1:7" s="15" customFormat="1" ht="51">
      <c r="A19" s="6" t="s">
        <v>60</v>
      </c>
      <c r="B19" s="7" t="s">
        <v>61</v>
      </c>
      <c r="C19" s="8" t="s">
        <v>62</v>
      </c>
      <c r="D19" s="62">
        <v>22148.39</v>
      </c>
      <c r="E19" s="62">
        <v>200</v>
      </c>
      <c r="F19" s="62"/>
      <c r="G19" s="8" t="s">
        <v>63</v>
      </c>
    </row>
    <row r="20" spans="1:7" s="15" customFormat="1" ht="51">
      <c r="A20" s="6" t="s">
        <v>64</v>
      </c>
      <c r="B20" s="7" t="s">
        <v>65</v>
      </c>
      <c r="C20" s="8" t="s">
        <v>66</v>
      </c>
      <c r="D20" s="62">
        <v>550</v>
      </c>
      <c r="E20" s="62">
        <v>200</v>
      </c>
      <c r="F20" s="62"/>
      <c r="G20" s="8" t="s">
        <v>67</v>
      </c>
    </row>
    <row r="21" spans="1:7" s="15" customFormat="1" ht="89.25">
      <c r="A21" s="6" t="s">
        <v>68</v>
      </c>
      <c r="B21" s="7" t="s">
        <v>69</v>
      </c>
      <c r="C21" s="8" t="s">
        <v>70</v>
      </c>
      <c r="D21" s="62">
        <v>2690</v>
      </c>
      <c r="E21" s="62">
        <v>200</v>
      </c>
      <c r="F21" s="62"/>
      <c r="G21" s="8" t="s">
        <v>71</v>
      </c>
    </row>
    <row r="22" spans="1:7" s="15" customFormat="1" ht="76.5">
      <c r="A22" s="6" t="s">
        <v>68</v>
      </c>
      <c r="B22" s="7" t="s">
        <v>72</v>
      </c>
      <c r="C22" s="8" t="s">
        <v>73</v>
      </c>
      <c r="D22" s="62">
        <v>490</v>
      </c>
      <c r="E22" s="62">
        <v>200</v>
      </c>
      <c r="F22" s="62"/>
      <c r="G22" s="8"/>
    </row>
    <row r="23" spans="1:7" s="15" customFormat="1" ht="51">
      <c r="A23" s="6" t="s">
        <v>74</v>
      </c>
      <c r="B23" s="7" t="s">
        <v>75</v>
      </c>
      <c r="C23" s="8" t="s">
        <v>76</v>
      </c>
      <c r="D23" s="62">
        <v>1000</v>
      </c>
      <c r="E23" s="62">
        <v>200</v>
      </c>
      <c r="F23" s="62"/>
      <c r="G23" s="8" t="s">
        <v>71</v>
      </c>
    </row>
    <row r="24" spans="1:7" s="15" customFormat="1">
      <c r="A24" s="9"/>
      <c r="B24" s="12"/>
      <c r="C24" s="11"/>
      <c r="D24" s="80"/>
      <c r="E24" s="80"/>
      <c r="F24" s="80"/>
      <c r="G24" s="11"/>
    </row>
    <row r="25" spans="1:7">
      <c r="A25" s="27" t="s">
        <v>113</v>
      </c>
      <c r="B25" s="20"/>
      <c r="C25" s="13" t="s">
        <v>6</v>
      </c>
      <c r="D25" s="17">
        <f>SUM(D8:D24)</f>
        <v>63800</v>
      </c>
      <c r="E25" s="17">
        <f>SUM(E8:E24)</f>
        <v>13521.61</v>
      </c>
      <c r="F25" s="17">
        <f>SUM(F8:F24)</f>
        <v>5285.759</v>
      </c>
      <c r="G25" s="13" t="s">
        <v>6</v>
      </c>
    </row>
    <row r="26" spans="1:7" s="15" customFormat="1">
      <c r="A26" s="116" t="s">
        <v>11</v>
      </c>
      <c r="B26" s="116"/>
      <c r="C26" s="116"/>
      <c r="D26" s="116"/>
      <c r="E26" s="116"/>
      <c r="F26" s="116"/>
      <c r="G26" s="116"/>
    </row>
    <row r="27" spans="1:7" s="15" customFormat="1" ht="76.5">
      <c r="A27" s="14" t="s">
        <v>77</v>
      </c>
      <c r="B27" s="18" t="s">
        <v>78</v>
      </c>
      <c r="C27" s="16" t="s">
        <v>79</v>
      </c>
      <c r="D27" s="80">
        <v>5658.5550000000003</v>
      </c>
      <c r="E27" s="80">
        <v>867.11800000000005</v>
      </c>
      <c r="F27" s="80">
        <v>867.11699999999996</v>
      </c>
      <c r="G27" s="16" t="s">
        <v>80</v>
      </c>
    </row>
    <row r="28" spans="1:7" s="15" customFormat="1" ht="63.75">
      <c r="A28" s="14" t="s">
        <v>81</v>
      </c>
      <c r="B28" s="18" t="s">
        <v>82</v>
      </c>
      <c r="C28" s="16" t="s">
        <v>79</v>
      </c>
      <c r="D28" s="80">
        <v>6506.2330000000002</v>
      </c>
      <c r="E28" s="80">
        <v>300</v>
      </c>
      <c r="F28" s="80">
        <v>200.809</v>
      </c>
      <c r="G28" s="11" t="s">
        <v>83</v>
      </c>
    </row>
    <row r="29" spans="1:7" s="15" customFormat="1" ht="63.75">
      <c r="A29" s="14" t="s">
        <v>84</v>
      </c>
      <c r="B29" s="19" t="s">
        <v>85</v>
      </c>
      <c r="C29" s="16" t="s">
        <v>79</v>
      </c>
      <c r="D29" s="80">
        <v>4785.2120000000004</v>
      </c>
      <c r="E29" s="80">
        <v>400</v>
      </c>
      <c r="F29" s="80"/>
      <c r="G29" s="11"/>
    </row>
    <row r="30" spans="1:7" s="15" customFormat="1">
      <c r="A30" s="9"/>
      <c r="B30" s="10"/>
      <c r="C30" s="11"/>
      <c r="D30" s="80"/>
      <c r="E30" s="80"/>
      <c r="F30" s="80"/>
      <c r="G30" s="11"/>
    </row>
    <row r="31" spans="1:7">
      <c r="A31" s="27"/>
      <c r="B31" s="20" t="s">
        <v>1</v>
      </c>
      <c r="C31" s="13" t="s">
        <v>6</v>
      </c>
      <c r="D31" s="17">
        <f>SUM(D27:D30)</f>
        <v>16950</v>
      </c>
      <c r="E31" s="17">
        <f>SUM(E27:E30)</f>
        <v>1567.1179999999999</v>
      </c>
      <c r="F31" s="17">
        <f>SUM(F27:F30)</f>
        <v>1067.9259999999999</v>
      </c>
      <c r="G31" s="13" t="s">
        <v>6</v>
      </c>
    </row>
    <row r="32" spans="1:7">
      <c r="A32" s="116" t="s">
        <v>359</v>
      </c>
      <c r="B32" s="116"/>
      <c r="C32" s="116"/>
      <c r="D32" s="116"/>
      <c r="E32" s="116"/>
      <c r="F32" s="116"/>
      <c r="G32" s="116"/>
    </row>
    <row r="33" spans="1:7">
      <c r="A33" s="68" t="s">
        <v>157</v>
      </c>
      <c r="B33" s="68" t="s">
        <v>157</v>
      </c>
      <c r="C33" s="68" t="s">
        <v>157</v>
      </c>
      <c r="D33" s="79" t="s">
        <v>157</v>
      </c>
      <c r="E33" s="79" t="s">
        <v>157</v>
      </c>
      <c r="F33" s="79" t="s">
        <v>157</v>
      </c>
      <c r="G33" s="68" t="s">
        <v>157</v>
      </c>
    </row>
    <row r="34" spans="1:7">
      <c r="A34" s="27"/>
      <c r="B34" s="20" t="s">
        <v>1</v>
      </c>
      <c r="C34" s="13" t="s">
        <v>6</v>
      </c>
      <c r="D34" s="17">
        <v>0</v>
      </c>
      <c r="E34" s="17">
        <v>0</v>
      </c>
      <c r="F34" s="17">
        <v>0</v>
      </c>
      <c r="G34" s="13" t="s">
        <v>6</v>
      </c>
    </row>
    <row r="35" spans="1:7">
      <c r="A35" s="116" t="s">
        <v>12</v>
      </c>
      <c r="B35" s="116"/>
      <c r="C35" s="116"/>
      <c r="D35" s="116"/>
      <c r="E35" s="116"/>
      <c r="F35" s="116"/>
      <c r="G35" s="116"/>
    </row>
    <row r="36" spans="1:7" ht="114.75">
      <c r="A36" s="22" t="s">
        <v>86</v>
      </c>
      <c r="B36" s="21" t="s">
        <v>87</v>
      </c>
      <c r="C36" s="22" t="s">
        <v>88</v>
      </c>
      <c r="D36" s="84">
        <v>2000</v>
      </c>
      <c r="E36" s="53">
        <v>450</v>
      </c>
      <c r="F36" s="53">
        <v>0</v>
      </c>
      <c r="G36" s="96" t="s">
        <v>89</v>
      </c>
    </row>
    <row r="37" spans="1:7" ht="51">
      <c r="A37" s="23" t="s">
        <v>90</v>
      </c>
      <c r="B37" s="23" t="s">
        <v>91</v>
      </c>
      <c r="C37" s="22" t="s">
        <v>92</v>
      </c>
      <c r="D37" s="84">
        <v>10000</v>
      </c>
      <c r="E37" s="53">
        <v>450</v>
      </c>
      <c r="F37" s="53">
        <v>0</v>
      </c>
      <c r="G37" s="97" t="s">
        <v>93</v>
      </c>
    </row>
    <row r="38" spans="1:7" ht="63.75">
      <c r="A38" s="23" t="s">
        <v>94</v>
      </c>
      <c r="B38" s="23" t="s">
        <v>95</v>
      </c>
      <c r="C38" s="18" t="s">
        <v>96</v>
      </c>
      <c r="D38" s="84">
        <v>2214.893</v>
      </c>
      <c r="E38" s="53"/>
      <c r="F38" s="53"/>
      <c r="G38" s="97" t="s">
        <v>97</v>
      </c>
    </row>
    <row r="39" spans="1:7" ht="76.5">
      <c r="A39" s="96" t="s">
        <v>86</v>
      </c>
      <c r="B39" s="21" t="s">
        <v>98</v>
      </c>
      <c r="C39" s="23" t="s">
        <v>99</v>
      </c>
      <c r="D39" s="85">
        <v>750</v>
      </c>
      <c r="E39" s="53"/>
      <c r="F39" s="53"/>
      <c r="G39" s="98" t="s">
        <v>89</v>
      </c>
    </row>
    <row r="40" spans="1:7" ht="76.5">
      <c r="A40" s="96" t="s">
        <v>86</v>
      </c>
      <c r="B40" s="21" t="s">
        <v>100</v>
      </c>
      <c r="C40" s="23" t="s">
        <v>99</v>
      </c>
      <c r="D40" s="86">
        <v>1100</v>
      </c>
      <c r="E40" s="53"/>
      <c r="F40" s="53"/>
      <c r="G40" s="98" t="s">
        <v>89</v>
      </c>
    </row>
    <row r="41" spans="1:7">
      <c r="A41" s="41"/>
      <c r="B41" s="61" t="s">
        <v>1</v>
      </c>
      <c r="C41" s="4" t="s">
        <v>6</v>
      </c>
      <c r="D41" s="65">
        <f>SUM(D36:D40)</f>
        <v>16064.893</v>
      </c>
      <c r="E41" s="65">
        <f>SUM(E36:E40)</f>
        <v>900</v>
      </c>
      <c r="F41" s="65">
        <f>SUM(F36:F40)</f>
        <v>0</v>
      </c>
      <c r="G41" s="4" t="s">
        <v>6</v>
      </c>
    </row>
    <row r="42" spans="1:7">
      <c r="A42" s="116" t="s">
        <v>13</v>
      </c>
      <c r="B42" s="116"/>
      <c r="C42" s="116"/>
      <c r="D42" s="116"/>
      <c r="E42" s="116"/>
      <c r="F42" s="116"/>
      <c r="G42" s="116"/>
    </row>
    <row r="43" spans="1:7" ht="102">
      <c r="A43" s="25" t="s">
        <v>101</v>
      </c>
      <c r="B43" s="25" t="s">
        <v>102</v>
      </c>
      <c r="C43" s="25" t="s">
        <v>103</v>
      </c>
      <c r="D43" s="87">
        <v>1860</v>
      </c>
      <c r="E43" s="87">
        <v>1860</v>
      </c>
      <c r="F43" s="87">
        <v>1016.202</v>
      </c>
      <c r="G43" s="24" t="s">
        <v>104</v>
      </c>
    </row>
    <row r="44" spans="1:7" ht="63.75">
      <c r="A44" s="25" t="s">
        <v>101</v>
      </c>
      <c r="B44" s="25" t="s">
        <v>105</v>
      </c>
      <c r="C44" s="25" t="s">
        <v>106</v>
      </c>
      <c r="D44" s="87">
        <v>120</v>
      </c>
      <c r="E44" s="87">
        <v>120</v>
      </c>
      <c r="F44" s="87"/>
      <c r="G44" s="24"/>
    </row>
    <row r="45" spans="1:7" ht="51">
      <c r="A45" s="25" t="s">
        <v>107</v>
      </c>
      <c r="B45" s="25" t="s">
        <v>108</v>
      </c>
      <c r="C45" s="25" t="s">
        <v>109</v>
      </c>
      <c r="D45" s="87">
        <v>726.28399999999999</v>
      </c>
      <c r="E45" s="87">
        <v>726.28399999999999</v>
      </c>
      <c r="F45" s="87"/>
      <c r="G45" s="24"/>
    </row>
    <row r="46" spans="1:7" ht="63.75">
      <c r="A46" s="25" t="s">
        <v>101</v>
      </c>
      <c r="B46" s="67" t="s">
        <v>110</v>
      </c>
      <c r="C46" s="25" t="s">
        <v>111</v>
      </c>
      <c r="D46" s="87">
        <v>9930</v>
      </c>
      <c r="E46" s="87">
        <v>2712.26</v>
      </c>
      <c r="F46" s="87">
        <v>2712.259</v>
      </c>
      <c r="G46" s="24" t="s">
        <v>112</v>
      </c>
    </row>
    <row r="47" spans="1:7">
      <c r="A47" s="41" t="s">
        <v>113</v>
      </c>
      <c r="B47" s="61"/>
      <c r="C47" s="4"/>
      <c r="D47" s="65">
        <f>SUM(D43:D46)</f>
        <v>12636.284</v>
      </c>
      <c r="E47" s="65">
        <f>SUM(E43:E46)</f>
        <v>5418.5439999999999</v>
      </c>
      <c r="F47" s="65">
        <f>SUM(F43:F46)</f>
        <v>3728.4610000000002</v>
      </c>
      <c r="G47" s="4"/>
    </row>
    <row r="48" spans="1:7">
      <c r="A48" s="116" t="s">
        <v>14</v>
      </c>
      <c r="B48" s="116"/>
      <c r="C48" s="116"/>
      <c r="D48" s="116"/>
      <c r="E48" s="116"/>
      <c r="F48" s="116"/>
      <c r="G48" s="116"/>
    </row>
    <row r="49" spans="1:7" ht="38.25">
      <c r="A49" s="70" t="s">
        <v>114</v>
      </c>
      <c r="B49" s="99" t="s">
        <v>115</v>
      </c>
      <c r="C49" s="100" t="s">
        <v>116</v>
      </c>
      <c r="D49" s="69"/>
      <c r="E49" s="69"/>
      <c r="F49" s="28">
        <v>381.06330000000003</v>
      </c>
      <c r="G49" s="70" t="s">
        <v>117</v>
      </c>
    </row>
    <row r="50" spans="1:7" ht="25.5">
      <c r="A50" s="70" t="s">
        <v>118</v>
      </c>
      <c r="B50" s="99" t="s">
        <v>119</v>
      </c>
      <c r="C50" s="100" t="s">
        <v>120</v>
      </c>
      <c r="D50" s="88"/>
      <c r="E50" s="88"/>
      <c r="F50" s="28">
        <v>147.34235000000001</v>
      </c>
      <c r="G50" s="70" t="s">
        <v>121</v>
      </c>
    </row>
    <row r="51" spans="1:7" ht="38.25">
      <c r="A51" s="70" t="s">
        <v>122</v>
      </c>
      <c r="B51" s="99" t="s">
        <v>123</v>
      </c>
      <c r="C51" s="100" t="s">
        <v>124</v>
      </c>
      <c r="D51" s="88"/>
      <c r="E51" s="88"/>
      <c r="F51" s="28">
        <v>17.978100000000001</v>
      </c>
      <c r="G51" s="29" t="s">
        <v>125</v>
      </c>
    </row>
    <row r="52" spans="1:7" ht="38.25">
      <c r="A52" s="70" t="s">
        <v>126</v>
      </c>
      <c r="B52" s="99" t="s">
        <v>123</v>
      </c>
      <c r="C52" s="101" t="s">
        <v>127</v>
      </c>
      <c r="D52" s="89"/>
      <c r="E52" s="89"/>
      <c r="F52" s="28">
        <v>15.1746</v>
      </c>
      <c r="G52" s="29" t="s">
        <v>125</v>
      </c>
    </row>
    <row r="53" spans="1:7" ht="51">
      <c r="A53" s="70" t="s">
        <v>128</v>
      </c>
      <c r="B53" s="99" t="s">
        <v>129</v>
      </c>
      <c r="C53" s="100" t="s">
        <v>130</v>
      </c>
      <c r="D53" s="88"/>
      <c r="E53" s="88"/>
      <c r="F53" s="28">
        <v>33.7044</v>
      </c>
      <c r="G53" s="30" t="s">
        <v>131</v>
      </c>
    </row>
    <row r="54" spans="1:7" ht="38.25">
      <c r="A54" s="70" t="s">
        <v>132</v>
      </c>
      <c r="B54" s="99" t="s">
        <v>123</v>
      </c>
      <c r="C54" s="100" t="s">
        <v>133</v>
      </c>
      <c r="D54" s="88"/>
      <c r="E54" s="88"/>
      <c r="F54" s="28">
        <v>38.559600000000003</v>
      </c>
      <c r="G54" s="30" t="s">
        <v>131</v>
      </c>
    </row>
    <row r="55" spans="1:7" ht="38.25">
      <c r="A55" s="70" t="s">
        <v>134</v>
      </c>
      <c r="B55" s="99" t="s">
        <v>123</v>
      </c>
      <c r="C55" s="100" t="s">
        <v>135</v>
      </c>
      <c r="D55" s="88"/>
      <c r="E55" s="88"/>
      <c r="F55" s="28">
        <v>30.813600000000001</v>
      </c>
      <c r="G55" s="30" t="s">
        <v>131</v>
      </c>
    </row>
    <row r="56" spans="1:7" ht="38.25">
      <c r="A56" s="70" t="s">
        <v>136</v>
      </c>
      <c r="B56" s="99" t="s">
        <v>123</v>
      </c>
      <c r="C56" s="100" t="s">
        <v>137</v>
      </c>
      <c r="D56" s="88"/>
      <c r="E56" s="88"/>
      <c r="F56" s="28">
        <v>36.537599999999998</v>
      </c>
      <c r="G56" s="30" t="s">
        <v>131</v>
      </c>
    </row>
    <row r="57" spans="1:7" ht="38.25">
      <c r="A57" s="70" t="s">
        <v>138</v>
      </c>
      <c r="B57" s="99" t="s">
        <v>123</v>
      </c>
      <c r="C57" s="100" t="s">
        <v>139</v>
      </c>
      <c r="D57" s="88"/>
      <c r="E57" s="88"/>
      <c r="F57" s="28">
        <v>13.233599999999999</v>
      </c>
      <c r="G57" s="30" t="s">
        <v>131</v>
      </c>
    </row>
    <row r="58" spans="1:7" ht="25.5">
      <c r="A58" s="70" t="s">
        <v>140</v>
      </c>
      <c r="B58" s="99" t="s">
        <v>123</v>
      </c>
      <c r="C58" s="101" t="s">
        <v>141</v>
      </c>
      <c r="D58" s="89"/>
      <c r="E58" s="89"/>
      <c r="F58" s="28">
        <v>196.06344999999999</v>
      </c>
      <c r="G58" s="31" t="s">
        <v>142</v>
      </c>
    </row>
    <row r="59" spans="1:7" ht="25.5">
      <c r="A59" s="70" t="s">
        <v>143</v>
      </c>
      <c r="B59" s="99" t="s">
        <v>123</v>
      </c>
      <c r="C59" s="100" t="s">
        <v>144</v>
      </c>
      <c r="D59" s="88"/>
      <c r="E59" s="88"/>
      <c r="F59" s="28">
        <v>632.98463000000004</v>
      </c>
      <c r="G59" s="30" t="s">
        <v>145</v>
      </c>
    </row>
    <row r="60" spans="1:7" ht="25.5">
      <c r="A60" s="70" t="s">
        <v>146</v>
      </c>
      <c r="B60" s="99" t="s">
        <v>147</v>
      </c>
      <c r="C60" s="100" t="s">
        <v>148</v>
      </c>
      <c r="D60" s="88"/>
      <c r="E60" s="88"/>
      <c r="F60" s="28">
        <v>54.046799999999998</v>
      </c>
      <c r="G60" s="30" t="s">
        <v>149</v>
      </c>
    </row>
    <row r="61" spans="1:7" ht="38.25">
      <c r="A61" s="70" t="s">
        <v>150</v>
      </c>
      <c r="B61" s="99" t="s">
        <v>151</v>
      </c>
      <c r="C61" s="102" t="s">
        <v>152</v>
      </c>
      <c r="D61" s="88"/>
      <c r="E61" s="88"/>
      <c r="F61" s="32">
        <v>173.67246</v>
      </c>
      <c r="G61" s="70" t="s">
        <v>153</v>
      </c>
    </row>
    <row r="62" spans="1:7" ht="51">
      <c r="A62" s="70" t="s">
        <v>154</v>
      </c>
      <c r="B62" s="99" t="s">
        <v>151</v>
      </c>
      <c r="C62" s="102" t="s">
        <v>155</v>
      </c>
      <c r="D62" s="88"/>
      <c r="E62" s="88"/>
      <c r="F62" s="32">
        <v>677.89991999999995</v>
      </c>
      <c r="G62" s="70" t="s">
        <v>153</v>
      </c>
    </row>
    <row r="63" spans="1:7">
      <c r="A63" s="70" t="s">
        <v>156</v>
      </c>
      <c r="B63" s="70"/>
      <c r="C63" s="71"/>
      <c r="D63" s="88"/>
      <c r="E63" s="88"/>
      <c r="F63" s="69">
        <v>47.427799999999998</v>
      </c>
      <c r="G63" s="70" t="s">
        <v>157</v>
      </c>
    </row>
    <row r="64" spans="1:7" s="74" customFormat="1">
      <c r="A64" s="72" t="s">
        <v>158</v>
      </c>
      <c r="B64" s="72"/>
      <c r="C64" s="73"/>
      <c r="D64" s="103">
        <v>84437.144</v>
      </c>
      <c r="E64" s="103">
        <v>16984.3</v>
      </c>
      <c r="F64" s="103">
        <f>SUM(F49:F63)</f>
        <v>2496.5022100000001</v>
      </c>
      <c r="G64" s="72" t="s">
        <v>159</v>
      </c>
    </row>
    <row r="65" spans="1:7">
      <c r="A65" s="116" t="s">
        <v>15</v>
      </c>
      <c r="B65" s="116"/>
      <c r="C65" s="116"/>
      <c r="D65" s="116"/>
      <c r="E65" s="116"/>
      <c r="F65" s="116"/>
      <c r="G65" s="116"/>
    </row>
    <row r="66" spans="1:7" ht="51">
      <c r="A66" s="33" t="s">
        <v>160</v>
      </c>
      <c r="B66" s="33" t="s">
        <v>161</v>
      </c>
      <c r="C66" s="44" t="s">
        <v>162</v>
      </c>
      <c r="D66" s="34">
        <f>5026.731+337.584</f>
        <v>5364.3149999999996</v>
      </c>
      <c r="E66" s="34">
        <v>1396.3779999999999</v>
      </c>
      <c r="F66" s="81"/>
      <c r="G66" s="44"/>
    </row>
    <row r="67" spans="1:7" ht="51">
      <c r="A67" s="33" t="s">
        <v>163</v>
      </c>
      <c r="B67" s="33" t="s">
        <v>164</v>
      </c>
      <c r="C67" s="44" t="s">
        <v>162</v>
      </c>
      <c r="D67" s="34">
        <v>6276.0010000000002</v>
      </c>
      <c r="E67" s="35"/>
      <c r="F67" s="81"/>
      <c r="G67" s="44"/>
    </row>
    <row r="68" spans="1:7" ht="51">
      <c r="A68" s="33" t="s">
        <v>165</v>
      </c>
      <c r="B68" s="33" t="s">
        <v>166</v>
      </c>
      <c r="C68" s="44" t="s">
        <v>162</v>
      </c>
      <c r="D68" s="34">
        <f>5922.236</f>
        <v>5922.2359999999999</v>
      </c>
      <c r="E68" s="35"/>
      <c r="F68" s="81"/>
      <c r="G68" s="44"/>
    </row>
    <row r="69" spans="1:7" ht="51">
      <c r="A69" s="33" t="s">
        <v>167</v>
      </c>
      <c r="B69" s="33" t="s">
        <v>168</v>
      </c>
      <c r="C69" s="44" t="s">
        <v>162</v>
      </c>
      <c r="D69" s="34">
        <v>2932.74</v>
      </c>
      <c r="E69" s="34">
        <v>879.822</v>
      </c>
      <c r="F69" s="81"/>
      <c r="G69" s="44"/>
    </row>
    <row r="70" spans="1:7" ht="51">
      <c r="A70" s="33" t="s">
        <v>169</v>
      </c>
      <c r="B70" s="33" t="s">
        <v>170</v>
      </c>
      <c r="C70" s="44" t="s">
        <v>162</v>
      </c>
      <c r="D70" s="34">
        <v>6593.4740000000002</v>
      </c>
      <c r="E70" s="35"/>
      <c r="F70" s="81"/>
      <c r="G70" s="44"/>
    </row>
    <row r="71" spans="1:7" ht="51">
      <c r="A71" s="33" t="s">
        <v>171</v>
      </c>
      <c r="B71" s="33" t="s">
        <v>172</v>
      </c>
      <c r="C71" s="44" t="s">
        <v>173</v>
      </c>
      <c r="D71" s="36">
        <v>653.16800000000001</v>
      </c>
      <c r="E71" s="36">
        <v>195.95099999999999</v>
      </c>
      <c r="F71" s="81">
        <v>177.499</v>
      </c>
      <c r="G71" s="44" t="s">
        <v>174</v>
      </c>
    </row>
    <row r="72" spans="1:7" ht="51">
      <c r="A72" s="33" t="s">
        <v>175</v>
      </c>
      <c r="B72" s="33" t="s">
        <v>176</v>
      </c>
      <c r="C72" s="44" t="s">
        <v>173</v>
      </c>
      <c r="D72" s="36">
        <v>536.87099999999998</v>
      </c>
      <c r="E72" s="36">
        <v>161.06200000000001</v>
      </c>
      <c r="F72" s="81">
        <v>152.44300000000001</v>
      </c>
      <c r="G72" s="44" t="s">
        <v>177</v>
      </c>
    </row>
    <row r="73" spans="1:7" ht="51">
      <c r="A73" s="33" t="s">
        <v>178</v>
      </c>
      <c r="B73" s="33" t="s">
        <v>179</v>
      </c>
      <c r="C73" s="44" t="s">
        <v>173</v>
      </c>
      <c r="D73" s="36">
        <v>548.69000000000005</v>
      </c>
      <c r="E73" s="36">
        <v>164.607</v>
      </c>
      <c r="F73" s="81">
        <v>152.578</v>
      </c>
      <c r="G73" s="44" t="s">
        <v>177</v>
      </c>
    </row>
    <row r="74" spans="1:7" ht="51">
      <c r="A74" s="33" t="s">
        <v>180</v>
      </c>
      <c r="B74" s="33" t="s">
        <v>181</v>
      </c>
      <c r="C74" s="44" t="s">
        <v>173</v>
      </c>
      <c r="D74" s="36">
        <v>141.99199999999999</v>
      </c>
      <c r="E74" s="36">
        <v>42.597999999999999</v>
      </c>
      <c r="F74" s="81">
        <v>39.947000000000003</v>
      </c>
      <c r="G74" s="44" t="s">
        <v>182</v>
      </c>
    </row>
    <row r="75" spans="1:7" ht="63.75">
      <c r="A75" s="37" t="s">
        <v>183</v>
      </c>
      <c r="B75" s="38" t="s">
        <v>184</v>
      </c>
      <c r="C75" s="44" t="s">
        <v>185</v>
      </c>
      <c r="D75" s="34">
        <v>8937.6180000000004</v>
      </c>
      <c r="E75" s="34">
        <f>1042.721+2681.285</f>
        <v>3724.0059999999999</v>
      </c>
      <c r="F75" s="81"/>
      <c r="G75" s="44"/>
    </row>
    <row r="76" spans="1:7" ht="51">
      <c r="A76" s="38" t="s">
        <v>186</v>
      </c>
      <c r="B76" s="38" t="s">
        <v>187</v>
      </c>
      <c r="C76" s="44" t="s">
        <v>185</v>
      </c>
      <c r="D76" s="34">
        <v>11443.088</v>
      </c>
      <c r="E76" s="34">
        <v>2432.9229999999998</v>
      </c>
      <c r="F76" s="81"/>
      <c r="G76" s="44"/>
    </row>
    <row r="77" spans="1:7" ht="51">
      <c r="A77" s="38" t="s">
        <v>188</v>
      </c>
      <c r="B77" s="38" t="s">
        <v>189</v>
      </c>
      <c r="C77" s="44" t="s">
        <v>162</v>
      </c>
      <c r="D77" s="34">
        <v>4503.7969999999996</v>
      </c>
      <c r="E77" s="34">
        <v>351.14</v>
      </c>
      <c r="F77" s="81"/>
      <c r="G77" s="44"/>
    </row>
    <row r="78" spans="1:7" ht="51">
      <c r="A78" s="38" t="s">
        <v>190</v>
      </c>
      <c r="B78" s="38" t="s">
        <v>191</v>
      </c>
      <c r="C78" s="44" t="s">
        <v>173</v>
      </c>
      <c r="D78" s="36">
        <v>526.51099999999997</v>
      </c>
      <c r="E78" s="36">
        <v>157.654</v>
      </c>
      <c r="F78" s="81">
        <v>157.953</v>
      </c>
      <c r="G78" s="44" t="s">
        <v>174</v>
      </c>
    </row>
    <row r="79" spans="1:7" ht="51">
      <c r="A79" s="38" t="s">
        <v>192</v>
      </c>
      <c r="B79" s="38" t="s">
        <v>193</v>
      </c>
      <c r="C79" s="44" t="s">
        <v>173</v>
      </c>
      <c r="D79" s="36">
        <v>509.89600000000002</v>
      </c>
      <c r="E79" s="36">
        <v>152.96899999999999</v>
      </c>
      <c r="F79" s="81">
        <v>152.96799999999999</v>
      </c>
      <c r="G79" s="44" t="s">
        <v>194</v>
      </c>
    </row>
    <row r="80" spans="1:7" ht="51">
      <c r="A80" s="38" t="s">
        <v>195</v>
      </c>
      <c r="B80" s="38" t="s">
        <v>196</v>
      </c>
      <c r="C80" s="44" t="s">
        <v>173</v>
      </c>
      <c r="D80" s="36">
        <v>703.899</v>
      </c>
      <c r="E80" s="36">
        <v>211.17</v>
      </c>
      <c r="F80" s="81">
        <v>211.16900000000001</v>
      </c>
      <c r="G80" s="44" t="s">
        <v>174</v>
      </c>
    </row>
    <row r="81" spans="1:7" ht="51">
      <c r="A81" s="38" t="s">
        <v>197</v>
      </c>
      <c r="B81" s="38" t="s">
        <v>198</v>
      </c>
      <c r="C81" s="44" t="s">
        <v>173</v>
      </c>
      <c r="D81" s="36">
        <v>403.28500000000003</v>
      </c>
      <c r="E81" s="36">
        <v>120.986</v>
      </c>
      <c r="F81" s="56">
        <v>120.985</v>
      </c>
      <c r="G81" s="40" t="s">
        <v>182</v>
      </c>
    </row>
    <row r="82" spans="1:7" ht="51">
      <c r="A82" s="38" t="s">
        <v>199</v>
      </c>
      <c r="B82" s="38" t="s">
        <v>200</v>
      </c>
      <c r="C82" s="44" t="s">
        <v>173</v>
      </c>
      <c r="D82" s="36">
        <v>516.15</v>
      </c>
      <c r="E82" s="36">
        <v>154.845</v>
      </c>
      <c r="F82" s="56"/>
      <c r="G82" s="2"/>
    </row>
    <row r="83" spans="1:7" ht="51">
      <c r="A83" s="38" t="s">
        <v>201</v>
      </c>
      <c r="B83" s="38" t="s">
        <v>202</v>
      </c>
      <c r="C83" s="44" t="s">
        <v>173</v>
      </c>
      <c r="D83" s="36">
        <v>486.26900000000001</v>
      </c>
      <c r="E83" s="36">
        <v>145.881</v>
      </c>
      <c r="F83" s="56">
        <v>145.88</v>
      </c>
      <c r="G83" s="39" t="s">
        <v>182</v>
      </c>
    </row>
    <row r="84" spans="1:7">
      <c r="A84" s="3"/>
      <c r="B84" s="61" t="s">
        <v>1</v>
      </c>
      <c r="C84" s="4" t="s">
        <v>6</v>
      </c>
      <c r="D84" s="65">
        <f>SUM(D66:D83)</f>
        <v>57000</v>
      </c>
      <c r="E84" s="65">
        <f>SUM(E66:E83)</f>
        <v>10291.991999999997</v>
      </c>
      <c r="F84" s="65">
        <f>SUM(F66:F83)</f>
        <v>1311.422</v>
      </c>
      <c r="G84" s="4" t="s">
        <v>6</v>
      </c>
    </row>
    <row r="85" spans="1:7" s="75" customFormat="1">
      <c r="A85" s="116" t="s">
        <v>16</v>
      </c>
      <c r="B85" s="116"/>
      <c r="C85" s="116"/>
      <c r="D85" s="116"/>
      <c r="E85" s="116"/>
      <c r="F85" s="116"/>
      <c r="G85" s="116"/>
    </row>
    <row r="86" spans="1:7" s="75" customFormat="1" ht="38.25">
      <c r="A86" s="1" t="s">
        <v>203</v>
      </c>
      <c r="B86" s="42" t="s">
        <v>204</v>
      </c>
      <c r="C86" s="5" t="s">
        <v>205</v>
      </c>
      <c r="D86" s="64">
        <v>1400</v>
      </c>
      <c r="E86" s="64"/>
      <c r="F86" s="64"/>
      <c r="G86" s="5"/>
    </row>
    <row r="87" spans="1:7" s="75" customFormat="1" ht="76.5">
      <c r="A87" s="1" t="s">
        <v>206</v>
      </c>
      <c r="B87" s="42" t="s">
        <v>207</v>
      </c>
      <c r="C87" s="5" t="s">
        <v>208</v>
      </c>
      <c r="D87" s="64">
        <v>300</v>
      </c>
      <c r="E87" s="64"/>
      <c r="F87" s="64"/>
      <c r="G87" s="5"/>
    </row>
    <row r="88" spans="1:7" s="75" customFormat="1" ht="63.75">
      <c r="A88" s="104" t="s">
        <v>209</v>
      </c>
      <c r="B88" s="67" t="s">
        <v>210</v>
      </c>
      <c r="C88" s="67" t="s">
        <v>211</v>
      </c>
      <c r="D88" s="64">
        <v>7000</v>
      </c>
      <c r="E88" s="105"/>
      <c r="F88" s="105"/>
      <c r="G88" s="106"/>
    </row>
    <row r="89" spans="1:7" s="75" customFormat="1" ht="153">
      <c r="A89" s="104"/>
      <c r="B89" s="67" t="s">
        <v>212</v>
      </c>
      <c r="C89" s="67" t="s">
        <v>211</v>
      </c>
      <c r="D89" s="64">
        <v>3000</v>
      </c>
      <c r="E89" s="105"/>
      <c r="F89" s="105"/>
      <c r="G89" s="106"/>
    </row>
    <row r="90" spans="1:7" s="75" customFormat="1" ht="63.75">
      <c r="A90" s="104"/>
      <c r="B90" s="67" t="s">
        <v>213</v>
      </c>
      <c r="C90" s="67" t="s">
        <v>211</v>
      </c>
      <c r="D90" s="64">
        <v>3000</v>
      </c>
      <c r="E90" s="64"/>
      <c r="F90" s="105"/>
      <c r="G90" s="106"/>
    </row>
    <row r="91" spans="1:7" s="75" customFormat="1" ht="25.5">
      <c r="A91" s="104"/>
      <c r="B91" s="67" t="s">
        <v>214</v>
      </c>
      <c r="C91" s="106" t="s">
        <v>208</v>
      </c>
      <c r="D91" s="64">
        <v>20</v>
      </c>
      <c r="E91" s="64">
        <v>20</v>
      </c>
      <c r="F91" s="105"/>
      <c r="G91" s="106"/>
    </row>
    <row r="92" spans="1:7" s="75" customFormat="1" ht="25.5">
      <c r="A92" s="104"/>
      <c r="B92" s="67" t="s">
        <v>215</v>
      </c>
      <c r="C92" s="106" t="s">
        <v>208</v>
      </c>
      <c r="D92" s="64">
        <v>687.08</v>
      </c>
      <c r="E92" s="64">
        <v>50</v>
      </c>
      <c r="F92" s="105"/>
      <c r="G92" s="106"/>
    </row>
    <row r="93" spans="1:7" s="75" customFormat="1" ht="25.5">
      <c r="A93" s="104"/>
      <c r="B93" s="67" t="s">
        <v>216</v>
      </c>
      <c r="C93" s="106" t="s">
        <v>208</v>
      </c>
      <c r="D93" s="64">
        <v>20</v>
      </c>
      <c r="E93" s="64">
        <v>20</v>
      </c>
      <c r="F93" s="105"/>
      <c r="G93" s="106"/>
    </row>
    <row r="94" spans="1:7" s="75" customFormat="1" ht="25.5">
      <c r="A94" s="104"/>
      <c r="B94" s="67" t="s">
        <v>217</v>
      </c>
      <c r="C94" s="106" t="s">
        <v>208</v>
      </c>
      <c r="D94" s="64">
        <v>20</v>
      </c>
      <c r="E94" s="64">
        <v>20</v>
      </c>
      <c r="F94" s="105"/>
      <c r="G94" s="106"/>
    </row>
    <row r="95" spans="1:7" s="75" customFormat="1" ht="25.5">
      <c r="A95" s="104"/>
      <c r="B95" s="67" t="s">
        <v>218</v>
      </c>
      <c r="C95" s="106" t="s">
        <v>208</v>
      </c>
      <c r="D95" s="64">
        <v>743.97799999999995</v>
      </c>
      <c r="E95" s="64">
        <v>50</v>
      </c>
      <c r="F95" s="105"/>
      <c r="G95" s="106"/>
    </row>
    <row r="96" spans="1:7" s="75" customFormat="1" ht="25.5">
      <c r="A96" s="104"/>
      <c r="B96" s="67" t="s">
        <v>219</v>
      </c>
      <c r="C96" s="106" t="s">
        <v>208</v>
      </c>
      <c r="D96" s="64">
        <v>20</v>
      </c>
      <c r="E96" s="64">
        <v>20</v>
      </c>
      <c r="F96" s="105"/>
      <c r="G96" s="106"/>
    </row>
    <row r="97" spans="1:7" s="75" customFormat="1" ht="25.5">
      <c r="A97" s="104"/>
      <c r="B97" s="67" t="s">
        <v>220</v>
      </c>
      <c r="C97" s="106" t="s">
        <v>208</v>
      </c>
      <c r="D97" s="64">
        <v>20</v>
      </c>
      <c r="E97" s="64">
        <v>20</v>
      </c>
      <c r="F97" s="105"/>
      <c r="G97" s="106"/>
    </row>
    <row r="98" spans="1:7" s="75" customFormat="1" ht="25.5">
      <c r="A98" s="104"/>
      <c r="B98" s="67" t="s">
        <v>221</v>
      </c>
      <c r="C98" s="106" t="s">
        <v>208</v>
      </c>
      <c r="D98" s="64">
        <v>694.35199999999998</v>
      </c>
      <c r="E98" s="64">
        <v>50</v>
      </c>
      <c r="F98" s="105"/>
      <c r="G98" s="106"/>
    </row>
    <row r="99" spans="1:7" s="75" customFormat="1" ht="25.5">
      <c r="A99" s="104"/>
      <c r="B99" s="67" t="s">
        <v>222</v>
      </c>
      <c r="C99" s="106" t="s">
        <v>208</v>
      </c>
      <c r="D99" s="64">
        <v>886.86199999999997</v>
      </c>
      <c r="E99" s="64">
        <v>50</v>
      </c>
      <c r="F99" s="105"/>
      <c r="G99" s="106"/>
    </row>
    <row r="100" spans="1:7" s="75" customFormat="1" ht="25.5">
      <c r="A100" s="1" t="s">
        <v>223</v>
      </c>
      <c r="B100" s="43" t="s">
        <v>224</v>
      </c>
      <c r="C100" s="5" t="s">
        <v>208</v>
      </c>
      <c r="D100" s="64">
        <v>605.54</v>
      </c>
      <c r="E100" s="64">
        <v>50</v>
      </c>
      <c r="F100" s="64"/>
      <c r="G100" s="5"/>
    </row>
    <row r="101" spans="1:7" s="75" customFormat="1" ht="25.5">
      <c r="A101" s="104"/>
      <c r="B101" s="67" t="s">
        <v>225</v>
      </c>
      <c r="C101" s="5" t="s">
        <v>208</v>
      </c>
      <c r="D101" s="64">
        <v>1200</v>
      </c>
      <c r="E101" s="105">
        <f>620-3</f>
        <v>617</v>
      </c>
      <c r="F101" s="105"/>
      <c r="G101" s="106"/>
    </row>
    <row r="102" spans="1:7" s="63" customFormat="1" ht="25.5">
      <c r="A102" s="104"/>
      <c r="B102" s="67" t="s">
        <v>226</v>
      </c>
      <c r="C102" s="5" t="s">
        <v>208</v>
      </c>
      <c r="D102" s="64">
        <v>2000</v>
      </c>
      <c r="E102" s="64">
        <v>40</v>
      </c>
      <c r="F102" s="105"/>
      <c r="G102" s="106"/>
    </row>
    <row r="103" spans="1:7" s="75" customFormat="1" ht="25.5">
      <c r="A103" s="21"/>
      <c r="B103" s="67" t="s">
        <v>227</v>
      </c>
      <c r="C103" s="107" t="s">
        <v>228</v>
      </c>
      <c r="D103" s="90">
        <v>200</v>
      </c>
      <c r="E103" s="90">
        <v>200</v>
      </c>
      <c r="F103" s="90"/>
      <c r="G103" s="107"/>
    </row>
    <row r="104" spans="1:7" s="75" customFormat="1">
      <c r="A104" s="104"/>
      <c r="B104" s="67" t="s">
        <v>229</v>
      </c>
      <c r="C104" s="106" t="s">
        <v>228</v>
      </c>
      <c r="D104" s="64">
        <v>1341.412</v>
      </c>
      <c r="E104" s="64">
        <v>50</v>
      </c>
      <c r="F104" s="105"/>
      <c r="G104" s="106"/>
    </row>
    <row r="105" spans="1:7" s="75" customFormat="1">
      <c r="A105" s="104"/>
      <c r="B105" s="67" t="s">
        <v>230</v>
      </c>
      <c r="C105" s="106" t="s">
        <v>228</v>
      </c>
      <c r="D105" s="64">
        <v>1239.874</v>
      </c>
      <c r="E105" s="64">
        <v>50</v>
      </c>
      <c r="F105" s="105"/>
      <c r="G105" s="106"/>
    </row>
    <row r="106" spans="1:7" s="75" customFormat="1">
      <c r="A106" s="104"/>
      <c r="B106" s="67" t="s">
        <v>231</v>
      </c>
      <c r="C106" s="106" t="s">
        <v>228</v>
      </c>
      <c r="D106" s="64">
        <v>25</v>
      </c>
      <c r="E106" s="64">
        <v>25</v>
      </c>
      <c r="F106" s="105"/>
      <c r="G106" s="106"/>
    </row>
    <row r="107" spans="1:7" s="75" customFormat="1" ht="38.25">
      <c r="A107" s="1" t="s">
        <v>232</v>
      </c>
      <c r="B107" s="43" t="s">
        <v>233</v>
      </c>
      <c r="C107" s="5" t="s">
        <v>228</v>
      </c>
      <c r="D107" s="64">
        <v>731.52</v>
      </c>
      <c r="E107" s="64">
        <v>3</v>
      </c>
      <c r="F107" s="64">
        <v>2.2208199999999998</v>
      </c>
      <c r="G107" s="5" t="s">
        <v>234</v>
      </c>
    </row>
    <row r="108" spans="1:7" s="75" customFormat="1" ht="38.25">
      <c r="A108" s="1" t="s">
        <v>235</v>
      </c>
      <c r="B108" s="43" t="s">
        <v>236</v>
      </c>
      <c r="C108" s="5" t="s">
        <v>228</v>
      </c>
      <c r="D108" s="64">
        <v>964.44</v>
      </c>
      <c r="E108" s="64">
        <v>30</v>
      </c>
      <c r="F108" s="64">
        <v>2.4686599999999999</v>
      </c>
      <c r="G108" s="5" t="s">
        <v>234</v>
      </c>
    </row>
    <row r="109" spans="1:7" s="75" customFormat="1">
      <c r="A109" s="104"/>
      <c r="B109" s="67" t="s">
        <v>237</v>
      </c>
      <c r="C109" s="106" t="s">
        <v>228</v>
      </c>
      <c r="D109" s="64">
        <v>590.07600000000002</v>
      </c>
      <c r="E109" s="64">
        <v>30</v>
      </c>
      <c r="F109" s="105"/>
      <c r="G109" s="106"/>
    </row>
    <row r="110" spans="1:7" s="75" customFormat="1">
      <c r="A110" s="104"/>
      <c r="B110" s="67" t="s">
        <v>238</v>
      </c>
      <c r="C110" s="106" t="s">
        <v>228</v>
      </c>
      <c r="D110" s="64">
        <v>25</v>
      </c>
      <c r="E110" s="64">
        <v>25</v>
      </c>
      <c r="F110" s="105"/>
      <c r="G110" s="106"/>
    </row>
    <row r="111" spans="1:7" s="75" customFormat="1">
      <c r="A111" s="104"/>
      <c r="B111" s="67" t="s">
        <v>239</v>
      </c>
      <c r="C111" s="106" t="s">
        <v>228</v>
      </c>
      <c r="D111" s="64">
        <v>25</v>
      </c>
      <c r="E111" s="64">
        <v>25</v>
      </c>
      <c r="F111" s="105"/>
      <c r="G111" s="106"/>
    </row>
    <row r="112" spans="1:7" s="75" customFormat="1">
      <c r="A112" s="104"/>
      <c r="B112" s="67" t="s">
        <v>240</v>
      </c>
      <c r="C112" s="106" t="s">
        <v>228</v>
      </c>
      <c r="D112" s="64">
        <v>25</v>
      </c>
      <c r="E112" s="64">
        <v>25</v>
      </c>
      <c r="F112" s="105"/>
      <c r="G112" s="106"/>
    </row>
    <row r="113" spans="1:7" s="75" customFormat="1">
      <c r="A113" s="104"/>
      <c r="B113" s="67" t="s">
        <v>241</v>
      </c>
      <c r="C113" s="106" t="s">
        <v>228</v>
      </c>
      <c r="D113" s="64">
        <v>25</v>
      </c>
      <c r="E113" s="64">
        <v>25</v>
      </c>
      <c r="F113" s="105"/>
      <c r="G113" s="106"/>
    </row>
    <row r="114" spans="1:7" s="75" customFormat="1">
      <c r="A114" s="104"/>
      <c r="B114" s="67" t="s">
        <v>242</v>
      </c>
      <c r="C114" s="106" t="s">
        <v>228</v>
      </c>
      <c r="D114" s="64">
        <v>25</v>
      </c>
      <c r="E114" s="64">
        <v>25</v>
      </c>
      <c r="F114" s="105"/>
      <c r="G114" s="106"/>
    </row>
    <row r="115" spans="1:7" s="75" customFormat="1">
      <c r="A115" s="104"/>
      <c r="B115" s="67" t="s">
        <v>243</v>
      </c>
      <c r="C115" s="106" t="s">
        <v>228</v>
      </c>
      <c r="D115" s="64">
        <v>25</v>
      </c>
      <c r="E115" s="64">
        <v>25</v>
      </c>
      <c r="F115" s="105"/>
      <c r="G115" s="106"/>
    </row>
    <row r="116" spans="1:7" s="75" customFormat="1">
      <c r="A116" s="104"/>
      <c r="B116" s="67" t="s">
        <v>244</v>
      </c>
      <c r="C116" s="106" t="s">
        <v>228</v>
      </c>
      <c r="D116" s="64">
        <v>783.99</v>
      </c>
      <c r="E116" s="64">
        <v>50</v>
      </c>
      <c r="F116" s="105"/>
      <c r="G116" s="106"/>
    </row>
    <row r="117" spans="1:7" s="75" customFormat="1">
      <c r="A117" s="104"/>
      <c r="B117" s="67" t="s">
        <v>245</v>
      </c>
      <c r="C117" s="106" t="s">
        <v>228</v>
      </c>
      <c r="D117" s="64">
        <v>1614.7260000000001</v>
      </c>
      <c r="E117" s="64">
        <v>50</v>
      </c>
      <c r="F117" s="105"/>
      <c r="G117" s="106"/>
    </row>
    <row r="118" spans="1:7" s="75" customFormat="1">
      <c r="A118" s="104"/>
      <c r="B118" s="67" t="s">
        <v>246</v>
      </c>
      <c r="C118" s="106" t="s">
        <v>228</v>
      </c>
      <c r="D118" s="64">
        <v>25</v>
      </c>
      <c r="E118" s="64">
        <v>25</v>
      </c>
      <c r="F118" s="105"/>
      <c r="G118" s="106"/>
    </row>
    <row r="119" spans="1:7" s="75" customFormat="1">
      <c r="A119" s="104"/>
      <c r="B119" s="67" t="s">
        <v>247</v>
      </c>
      <c r="C119" s="106" t="s">
        <v>228</v>
      </c>
      <c r="D119" s="64">
        <v>25</v>
      </c>
      <c r="E119" s="64">
        <v>25</v>
      </c>
      <c r="F119" s="105"/>
      <c r="G119" s="106"/>
    </row>
    <row r="120" spans="1:7" s="75" customFormat="1">
      <c r="A120" s="104"/>
      <c r="B120" s="67" t="s">
        <v>248</v>
      </c>
      <c r="C120" s="106" t="s">
        <v>228</v>
      </c>
      <c r="D120" s="64">
        <v>25</v>
      </c>
      <c r="E120" s="64">
        <v>25</v>
      </c>
      <c r="F120" s="105"/>
      <c r="G120" s="106"/>
    </row>
    <row r="121" spans="1:7" s="75" customFormat="1">
      <c r="A121" s="104"/>
      <c r="B121" s="67" t="s">
        <v>249</v>
      </c>
      <c r="C121" s="106" t="s">
        <v>228</v>
      </c>
      <c r="D121" s="64">
        <v>927.36</v>
      </c>
      <c r="E121" s="64">
        <v>50</v>
      </c>
      <c r="F121" s="105"/>
      <c r="G121" s="106"/>
    </row>
    <row r="122" spans="1:7" s="75" customFormat="1">
      <c r="A122" s="104"/>
      <c r="B122" s="67" t="s">
        <v>250</v>
      </c>
      <c r="C122" s="106" t="s">
        <v>228</v>
      </c>
      <c r="D122" s="64">
        <v>1558.9960000000001</v>
      </c>
      <c r="E122" s="64">
        <v>50</v>
      </c>
      <c r="F122" s="105"/>
      <c r="G122" s="106"/>
    </row>
    <row r="123" spans="1:7" s="75" customFormat="1">
      <c r="A123" s="104"/>
      <c r="B123" s="67" t="s">
        <v>251</v>
      </c>
      <c r="C123" s="106" t="s">
        <v>228</v>
      </c>
      <c r="D123" s="64">
        <v>1527.38</v>
      </c>
      <c r="E123" s="64">
        <v>50</v>
      </c>
      <c r="F123" s="105"/>
      <c r="G123" s="106"/>
    </row>
    <row r="124" spans="1:7" s="75" customFormat="1">
      <c r="A124" s="104"/>
      <c r="B124" s="67" t="s">
        <v>252</v>
      </c>
      <c r="C124" s="106" t="s">
        <v>228</v>
      </c>
      <c r="D124" s="64">
        <v>25</v>
      </c>
      <c r="E124" s="64">
        <v>25</v>
      </c>
      <c r="F124" s="105"/>
      <c r="G124" s="106"/>
    </row>
    <row r="125" spans="1:7" s="75" customFormat="1">
      <c r="A125" s="104"/>
      <c r="B125" s="67" t="s">
        <v>253</v>
      </c>
      <c r="C125" s="106" t="s">
        <v>228</v>
      </c>
      <c r="D125" s="64">
        <v>511.4</v>
      </c>
      <c r="E125" s="64">
        <v>30</v>
      </c>
      <c r="F125" s="105"/>
      <c r="G125" s="106"/>
    </row>
    <row r="126" spans="1:7" s="75" customFormat="1" ht="25.5">
      <c r="A126" s="104"/>
      <c r="B126" s="67" t="s">
        <v>254</v>
      </c>
      <c r="C126" s="106" t="s">
        <v>228</v>
      </c>
      <c r="D126" s="64">
        <v>25</v>
      </c>
      <c r="E126" s="64">
        <v>25</v>
      </c>
      <c r="F126" s="105"/>
      <c r="G126" s="106"/>
    </row>
    <row r="127" spans="1:7" s="75" customFormat="1" ht="25.5">
      <c r="A127" s="104"/>
      <c r="B127" s="67" t="s">
        <v>255</v>
      </c>
      <c r="C127" s="106" t="s">
        <v>228</v>
      </c>
      <c r="D127" s="64">
        <v>25</v>
      </c>
      <c r="E127" s="64">
        <v>25</v>
      </c>
      <c r="F127" s="105"/>
      <c r="G127" s="106"/>
    </row>
    <row r="128" spans="1:7" s="75" customFormat="1">
      <c r="A128" s="104"/>
      <c r="B128" s="67" t="s">
        <v>256</v>
      </c>
      <c r="C128" s="106" t="s">
        <v>228</v>
      </c>
      <c r="D128" s="64">
        <v>25</v>
      </c>
      <c r="E128" s="64">
        <v>25</v>
      </c>
      <c r="F128" s="105"/>
      <c r="G128" s="106"/>
    </row>
    <row r="129" spans="1:7" s="75" customFormat="1">
      <c r="A129" s="104"/>
      <c r="B129" s="67" t="s">
        <v>257</v>
      </c>
      <c r="C129" s="106" t="s">
        <v>228</v>
      </c>
      <c r="D129" s="64">
        <v>1376.35</v>
      </c>
      <c r="E129" s="64">
        <v>50</v>
      </c>
      <c r="F129" s="105"/>
      <c r="G129" s="106"/>
    </row>
    <row r="130" spans="1:7" s="75" customFormat="1" ht="25.5">
      <c r="A130" s="104"/>
      <c r="B130" s="67" t="s">
        <v>258</v>
      </c>
      <c r="C130" s="106" t="s">
        <v>228</v>
      </c>
      <c r="D130" s="64">
        <v>681.73199999999997</v>
      </c>
      <c r="E130" s="64">
        <v>50</v>
      </c>
      <c r="F130" s="105"/>
      <c r="G130" s="106"/>
    </row>
    <row r="131" spans="1:7" s="75" customFormat="1" ht="25.5">
      <c r="A131" s="104"/>
      <c r="B131" s="67" t="s">
        <v>259</v>
      </c>
      <c r="C131" s="106" t="s">
        <v>228</v>
      </c>
      <c r="D131" s="64">
        <v>753.08199999999999</v>
      </c>
      <c r="E131" s="64">
        <v>50</v>
      </c>
      <c r="F131" s="105"/>
      <c r="G131" s="106"/>
    </row>
    <row r="132" spans="1:7" s="75" customFormat="1" ht="38.25">
      <c r="A132" s="104"/>
      <c r="B132" s="67" t="s">
        <v>260</v>
      </c>
      <c r="C132" s="106" t="s">
        <v>228</v>
      </c>
      <c r="D132" s="64">
        <v>20</v>
      </c>
      <c r="E132" s="64">
        <v>20</v>
      </c>
      <c r="F132" s="105"/>
      <c r="G132" s="106"/>
    </row>
    <row r="133" spans="1:7" s="75" customFormat="1" ht="38.25">
      <c r="A133" s="104"/>
      <c r="B133" s="67" t="s">
        <v>261</v>
      </c>
      <c r="C133" s="106" t="s">
        <v>228</v>
      </c>
      <c r="D133" s="64">
        <v>25</v>
      </c>
      <c r="E133" s="64">
        <v>25</v>
      </c>
      <c r="F133" s="105"/>
      <c r="G133" s="106"/>
    </row>
    <row r="134" spans="1:7" s="75" customFormat="1" ht="25.5">
      <c r="A134" s="104"/>
      <c r="B134" s="67" t="s">
        <v>262</v>
      </c>
      <c r="C134" s="106" t="s">
        <v>228</v>
      </c>
      <c r="D134" s="64">
        <v>20</v>
      </c>
      <c r="E134" s="64">
        <v>20</v>
      </c>
      <c r="F134" s="105"/>
      <c r="G134" s="106"/>
    </row>
    <row r="135" spans="1:7" s="75" customFormat="1" ht="25.5">
      <c r="A135" s="104"/>
      <c r="B135" s="67" t="s">
        <v>263</v>
      </c>
      <c r="C135" s="106" t="s">
        <v>228</v>
      </c>
      <c r="D135" s="64">
        <v>1074.8499999999999</v>
      </c>
      <c r="E135" s="64">
        <v>50</v>
      </c>
      <c r="F135" s="105"/>
      <c r="G135" s="106"/>
    </row>
    <row r="136" spans="1:7" s="75" customFormat="1" ht="51">
      <c r="A136" s="104" t="s">
        <v>264</v>
      </c>
      <c r="B136" s="67" t="s">
        <v>265</v>
      </c>
      <c r="C136" s="67" t="s">
        <v>211</v>
      </c>
      <c r="D136" s="64">
        <v>3658</v>
      </c>
      <c r="E136" s="64">
        <v>40</v>
      </c>
      <c r="F136" s="105"/>
      <c r="G136" s="106"/>
    </row>
    <row r="137" spans="1:7" s="75" customFormat="1" ht="51">
      <c r="A137" s="104" t="s">
        <v>266</v>
      </c>
      <c r="B137" s="67" t="s">
        <v>267</v>
      </c>
      <c r="C137" s="67" t="s">
        <v>211</v>
      </c>
      <c r="D137" s="64">
        <v>3000</v>
      </c>
      <c r="E137" s="64">
        <v>100</v>
      </c>
      <c r="F137" s="105"/>
      <c r="G137" s="106"/>
    </row>
    <row r="138" spans="1:7" s="75" customFormat="1" ht="51">
      <c r="A138" s="104" t="s">
        <v>268</v>
      </c>
      <c r="B138" s="67" t="s">
        <v>269</v>
      </c>
      <c r="C138" s="67" t="s">
        <v>211</v>
      </c>
      <c r="D138" s="64">
        <v>4100</v>
      </c>
      <c r="E138" s="64">
        <v>50</v>
      </c>
      <c r="F138" s="105"/>
      <c r="G138" s="106"/>
    </row>
    <row r="139" spans="1:7" s="75" customFormat="1" ht="51">
      <c r="A139" s="104" t="s">
        <v>270</v>
      </c>
      <c r="B139" s="67" t="s">
        <v>271</v>
      </c>
      <c r="C139" s="106" t="s">
        <v>228</v>
      </c>
      <c r="D139" s="64">
        <v>4439.4070000000002</v>
      </c>
      <c r="E139" s="64">
        <v>150</v>
      </c>
      <c r="F139" s="105"/>
      <c r="G139" s="106"/>
    </row>
    <row r="140" spans="1:7" s="75" customFormat="1" ht="51">
      <c r="A140" s="104" t="s">
        <v>272</v>
      </c>
      <c r="B140" s="67" t="s">
        <v>273</v>
      </c>
      <c r="C140" s="67" t="s">
        <v>211</v>
      </c>
      <c r="D140" s="64">
        <v>600</v>
      </c>
      <c r="E140" s="105"/>
      <c r="F140" s="105"/>
      <c r="G140" s="106"/>
    </row>
    <row r="141" spans="1:7" s="75" customFormat="1" ht="51">
      <c r="A141" s="104" t="s">
        <v>274</v>
      </c>
      <c r="B141" s="67" t="s">
        <v>275</v>
      </c>
      <c r="C141" s="67" t="s">
        <v>211</v>
      </c>
      <c r="D141" s="64">
        <v>8650</v>
      </c>
      <c r="E141" s="105"/>
      <c r="F141" s="105"/>
      <c r="G141" s="106"/>
    </row>
    <row r="142" spans="1:7" s="75" customFormat="1" ht="51">
      <c r="A142" s="104" t="s">
        <v>276</v>
      </c>
      <c r="B142" s="66" t="s">
        <v>277</v>
      </c>
      <c r="C142" s="66" t="s">
        <v>211</v>
      </c>
      <c r="D142" s="108">
        <v>16025.156999999999</v>
      </c>
      <c r="E142" s="105"/>
      <c r="F142" s="105"/>
      <c r="G142" s="106"/>
    </row>
    <row r="143" spans="1:7" s="75" customFormat="1" ht="51">
      <c r="A143" s="104" t="s">
        <v>278</v>
      </c>
      <c r="B143" s="67" t="s">
        <v>279</v>
      </c>
      <c r="C143" s="67" t="s">
        <v>79</v>
      </c>
      <c r="D143" s="64">
        <v>6230</v>
      </c>
      <c r="E143" s="105"/>
      <c r="F143" s="105"/>
      <c r="G143" s="106"/>
    </row>
    <row r="144" spans="1:7" s="75" customFormat="1" ht="51">
      <c r="A144" s="104" t="s">
        <v>280</v>
      </c>
      <c r="B144" s="67" t="s">
        <v>281</v>
      </c>
      <c r="C144" s="67" t="s">
        <v>79</v>
      </c>
      <c r="D144" s="64">
        <v>3000</v>
      </c>
      <c r="E144" s="105"/>
      <c r="F144" s="105"/>
      <c r="G144" s="106"/>
    </row>
    <row r="145" spans="1:7">
      <c r="A145" s="109"/>
      <c r="B145" s="110" t="s">
        <v>1</v>
      </c>
      <c r="C145" s="111" t="s">
        <v>6</v>
      </c>
      <c r="D145" s="112">
        <f>SUM(D86:D144)</f>
        <v>87612.563999999998</v>
      </c>
      <c r="E145" s="112">
        <f>SUM(E86:E144)</f>
        <v>2605</v>
      </c>
      <c r="F145" s="112">
        <f>SUM(F101:F144)</f>
        <v>4.6894799999999996</v>
      </c>
      <c r="G145" s="113" t="s">
        <v>6</v>
      </c>
    </row>
    <row r="146" spans="1:7">
      <c r="A146" s="116" t="s">
        <v>365</v>
      </c>
      <c r="B146" s="116"/>
      <c r="C146" s="116"/>
      <c r="D146" s="116"/>
      <c r="E146" s="116"/>
      <c r="F146" s="116"/>
      <c r="G146" s="116"/>
    </row>
    <row r="147" spans="1:7">
      <c r="A147" s="68" t="s">
        <v>157</v>
      </c>
      <c r="B147" s="68" t="s">
        <v>157</v>
      </c>
      <c r="C147" s="68" t="s">
        <v>157</v>
      </c>
      <c r="D147" s="79" t="s">
        <v>157</v>
      </c>
      <c r="E147" s="79" t="s">
        <v>157</v>
      </c>
      <c r="F147" s="79" t="s">
        <v>157</v>
      </c>
      <c r="G147" s="68" t="s">
        <v>157</v>
      </c>
    </row>
    <row r="148" spans="1:7">
      <c r="A148" s="27"/>
      <c r="B148" s="20" t="s">
        <v>1</v>
      </c>
      <c r="C148" s="13" t="s">
        <v>6</v>
      </c>
      <c r="D148" s="17">
        <v>0</v>
      </c>
      <c r="E148" s="17">
        <v>0</v>
      </c>
      <c r="F148" s="17">
        <v>0</v>
      </c>
      <c r="G148" s="13" t="s">
        <v>6</v>
      </c>
    </row>
    <row r="149" spans="1:7">
      <c r="A149" s="116" t="s">
        <v>17</v>
      </c>
      <c r="B149" s="116"/>
      <c r="C149" s="116"/>
      <c r="D149" s="116"/>
      <c r="E149" s="116"/>
      <c r="F149" s="116"/>
      <c r="G149" s="116"/>
    </row>
    <row r="150" spans="1:7">
      <c r="A150" s="68" t="s">
        <v>157</v>
      </c>
      <c r="B150" s="68" t="s">
        <v>157</v>
      </c>
      <c r="C150" s="68" t="s">
        <v>157</v>
      </c>
      <c r="D150" s="79" t="s">
        <v>157</v>
      </c>
      <c r="E150" s="79" t="s">
        <v>157</v>
      </c>
      <c r="F150" s="79" t="s">
        <v>157</v>
      </c>
      <c r="G150" s="68" t="s">
        <v>157</v>
      </c>
    </row>
    <row r="151" spans="1:7">
      <c r="A151" s="27"/>
      <c r="B151" s="20" t="s">
        <v>1</v>
      </c>
      <c r="C151" s="13" t="s">
        <v>6</v>
      </c>
      <c r="D151" s="17">
        <v>0</v>
      </c>
      <c r="E151" s="17">
        <v>0</v>
      </c>
      <c r="F151" s="17">
        <v>0</v>
      </c>
      <c r="G151" s="13" t="s">
        <v>6</v>
      </c>
    </row>
    <row r="152" spans="1:7">
      <c r="A152" s="116" t="s">
        <v>18</v>
      </c>
      <c r="B152" s="116"/>
      <c r="C152" s="116"/>
      <c r="D152" s="116"/>
      <c r="E152" s="116"/>
      <c r="F152" s="116"/>
      <c r="G152" s="116"/>
    </row>
    <row r="153" spans="1:7" ht="38.25">
      <c r="A153" s="45" t="s">
        <v>282</v>
      </c>
      <c r="B153" s="46" t="s">
        <v>283</v>
      </c>
      <c r="C153" s="47" t="s">
        <v>79</v>
      </c>
      <c r="D153" s="91">
        <v>540</v>
      </c>
      <c r="E153" s="91">
        <v>0</v>
      </c>
      <c r="F153" s="91">
        <v>0</v>
      </c>
      <c r="G153" s="76" t="s">
        <v>284</v>
      </c>
    </row>
    <row r="154" spans="1:7" s="95" customFormat="1">
      <c r="A154" s="109"/>
      <c r="B154" s="114" t="s">
        <v>1</v>
      </c>
      <c r="C154" s="111" t="s">
        <v>6</v>
      </c>
      <c r="D154" s="112">
        <f>SUM(D153:D153)</f>
        <v>540</v>
      </c>
      <c r="E154" s="112">
        <f>SUM(E153:E153)</f>
        <v>0</v>
      </c>
      <c r="F154" s="112">
        <f>SUM(F153:F153)</f>
        <v>0</v>
      </c>
      <c r="G154" s="111" t="s">
        <v>6</v>
      </c>
    </row>
    <row r="155" spans="1:7">
      <c r="A155" s="116" t="s">
        <v>19</v>
      </c>
      <c r="B155" s="116"/>
      <c r="C155" s="116"/>
      <c r="D155" s="116"/>
      <c r="E155" s="116"/>
      <c r="F155" s="116"/>
      <c r="G155" s="116"/>
    </row>
    <row r="156" spans="1:7">
      <c r="A156" s="68" t="s">
        <v>157</v>
      </c>
      <c r="B156" s="68" t="s">
        <v>157</v>
      </c>
      <c r="C156" s="68" t="s">
        <v>157</v>
      </c>
      <c r="D156" s="79" t="s">
        <v>157</v>
      </c>
      <c r="E156" s="79" t="s">
        <v>157</v>
      </c>
      <c r="F156" s="79" t="s">
        <v>157</v>
      </c>
      <c r="G156" s="68" t="s">
        <v>157</v>
      </c>
    </row>
    <row r="157" spans="1:7">
      <c r="A157" s="27"/>
      <c r="B157" s="20" t="s">
        <v>1</v>
      </c>
      <c r="C157" s="13" t="s">
        <v>6</v>
      </c>
      <c r="D157" s="17">
        <v>0</v>
      </c>
      <c r="E157" s="17">
        <v>0</v>
      </c>
      <c r="F157" s="17">
        <v>0</v>
      </c>
      <c r="G157" s="13" t="s">
        <v>6</v>
      </c>
    </row>
    <row r="158" spans="1:7">
      <c r="A158" s="116" t="s">
        <v>20</v>
      </c>
      <c r="B158" s="116"/>
      <c r="C158" s="116"/>
      <c r="D158" s="116"/>
      <c r="E158" s="116"/>
      <c r="F158" s="116"/>
      <c r="G158" s="116"/>
    </row>
    <row r="159" spans="1:7">
      <c r="A159" s="68" t="s">
        <v>157</v>
      </c>
      <c r="B159" s="68" t="s">
        <v>157</v>
      </c>
      <c r="C159" s="68" t="s">
        <v>157</v>
      </c>
      <c r="D159" s="79" t="s">
        <v>157</v>
      </c>
      <c r="E159" s="79" t="s">
        <v>157</v>
      </c>
      <c r="F159" s="79" t="s">
        <v>157</v>
      </c>
      <c r="G159" s="68" t="s">
        <v>157</v>
      </c>
    </row>
    <row r="160" spans="1:7">
      <c r="A160" s="27"/>
      <c r="B160" s="20" t="s">
        <v>1</v>
      </c>
      <c r="C160" s="13" t="s">
        <v>6</v>
      </c>
      <c r="D160" s="17">
        <v>0</v>
      </c>
      <c r="E160" s="17">
        <v>0</v>
      </c>
      <c r="F160" s="17">
        <v>0</v>
      </c>
      <c r="G160" s="13" t="s">
        <v>6</v>
      </c>
    </row>
    <row r="161" spans="1:7">
      <c r="A161" s="116" t="s">
        <v>363</v>
      </c>
      <c r="B161" s="116"/>
      <c r="C161" s="116"/>
      <c r="D161" s="116"/>
      <c r="E161" s="116"/>
      <c r="F161" s="116"/>
      <c r="G161" s="116"/>
    </row>
    <row r="162" spans="1:7">
      <c r="A162" s="68" t="s">
        <v>157</v>
      </c>
      <c r="B162" s="68" t="s">
        <v>157</v>
      </c>
      <c r="C162" s="68" t="s">
        <v>157</v>
      </c>
      <c r="D162" s="79" t="s">
        <v>157</v>
      </c>
      <c r="E162" s="79" t="s">
        <v>157</v>
      </c>
      <c r="F162" s="79" t="s">
        <v>157</v>
      </c>
      <c r="G162" s="68" t="s">
        <v>157</v>
      </c>
    </row>
    <row r="163" spans="1:7">
      <c r="A163" s="27"/>
      <c r="B163" s="20" t="s">
        <v>1</v>
      </c>
      <c r="C163" s="13" t="s">
        <v>6</v>
      </c>
      <c r="D163" s="17">
        <v>0</v>
      </c>
      <c r="E163" s="17">
        <v>0</v>
      </c>
      <c r="F163" s="17">
        <v>0</v>
      </c>
      <c r="G163" s="13" t="s">
        <v>6</v>
      </c>
    </row>
    <row r="164" spans="1:7">
      <c r="A164" s="116" t="s">
        <v>366</v>
      </c>
      <c r="B164" s="116"/>
      <c r="C164" s="116"/>
      <c r="D164" s="116"/>
      <c r="E164" s="116"/>
      <c r="F164" s="116"/>
      <c r="G164" s="116"/>
    </row>
    <row r="165" spans="1:7">
      <c r="A165" s="68" t="s">
        <v>157</v>
      </c>
      <c r="B165" s="68" t="s">
        <v>157</v>
      </c>
      <c r="C165" s="68" t="s">
        <v>157</v>
      </c>
      <c r="D165" s="79" t="s">
        <v>157</v>
      </c>
      <c r="E165" s="79" t="s">
        <v>157</v>
      </c>
      <c r="F165" s="79" t="s">
        <v>157</v>
      </c>
      <c r="G165" s="68" t="s">
        <v>157</v>
      </c>
    </row>
    <row r="166" spans="1:7">
      <c r="A166" s="27"/>
      <c r="B166" s="20" t="s">
        <v>1</v>
      </c>
      <c r="C166" s="13" t="s">
        <v>6</v>
      </c>
      <c r="D166" s="17">
        <v>0</v>
      </c>
      <c r="E166" s="17">
        <v>0</v>
      </c>
      <c r="F166" s="17">
        <v>0</v>
      </c>
      <c r="G166" s="13" t="s">
        <v>6</v>
      </c>
    </row>
    <row r="167" spans="1:7">
      <c r="A167" s="116" t="s">
        <v>21</v>
      </c>
      <c r="B167" s="116"/>
      <c r="C167" s="116"/>
      <c r="D167" s="116"/>
      <c r="E167" s="116"/>
      <c r="F167" s="116"/>
      <c r="G167" s="116"/>
    </row>
    <row r="168" spans="1:7">
      <c r="A168" s="68" t="s">
        <v>157</v>
      </c>
      <c r="B168" s="68" t="s">
        <v>157</v>
      </c>
      <c r="C168" s="68" t="s">
        <v>157</v>
      </c>
      <c r="D168" s="79" t="s">
        <v>157</v>
      </c>
      <c r="E168" s="79" t="s">
        <v>157</v>
      </c>
      <c r="F168" s="79" t="s">
        <v>157</v>
      </c>
      <c r="G168" s="68" t="s">
        <v>157</v>
      </c>
    </row>
    <row r="169" spans="1:7">
      <c r="A169" s="27"/>
      <c r="B169" s="20" t="s">
        <v>1</v>
      </c>
      <c r="C169" s="13" t="s">
        <v>6</v>
      </c>
      <c r="D169" s="17">
        <v>0</v>
      </c>
      <c r="E169" s="17">
        <v>0</v>
      </c>
      <c r="F169" s="17">
        <v>0</v>
      </c>
      <c r="G169" s="13" t="s">
        <v>6</v>
      </c>
    </row>
    <row r="170" spans="1:7">
      <c r="A170" s="116" t="s">
        <v>22</v>
      </c>
      <c r="B170" s="116"/>
      <c r="C170" s="116"/>
      <c r="D170" s="116"/>
      <c r="E170" s="116"/>
      <c r="F170" s="116"/>
      <c r="G170" s="116"/>
    </row>
    <row r="171" spans="1:7" ht="63.75">
      <c r="A171" s="1" t="s">
        <v>285</v>
      </c>
      <c r="B171" s="51" t="s">
        <v>286</v>
      </c>
      <c r="C171" s="48" t="s">
        <v>287</v>
      </c>
      <c r="D171" s="53">
        <v>1200</v>
      </c>
      <c r="E171" s="53"/>
      <c r="F171" s="53">
        <v>0</v>
      </c>
      <c r="G171" s="48"/>
    </row>
    <row r="172" spans="1:7" ht="63.75">
      <c r="A172" s="1" t="s">
        <v>288</v>
      </c>
      <c r="B172" s="51" t="s">
        <v>289</v>
      </c>
      <c r="C172" s="48" t="s">
        <v>287</v>
      </c>
      <c r="D172" s="53">
        <v>800</v>
      </c>
      <c r="E172" s="53"/>
      <c r="F172" s="53"/>
      <c r="G172" s="49"/>
    </row>
    <row r="173" spans="1:7">
      <c r="A173" s="3"/>
      <c r="B173" s="61" t="s">
        <v>1</v>
      </c>
      <c r="C173" s="4" t="s">
        <v>6</v>
      </c>
      <c r="D173" s="65">
        <f>SUM(D171:D172)</f>
        <v>2000</v>
      </c>
      <c r="E173" s="65">
        <f>SUM(E171:E172)</f>
        <v>0</v>
      </c>
      <c r="F173" s="65">
        <f>SUM(F171:F172)</f>
        <v>0</v>
      </c>
      <c r="G173" s="4" t="s">
        <v>6</v>
      </c>
    </row>
    <row r="174" spans="1:7">
      <c r="A174" s="116" t="s">
        <v>23</v>
      </c>
      <c r="B174" s="116"/>
      <c r="C174" s="116"/>
      <c r="D174" s="116"/>
      <c r="E174" s="116"/>
      <c r="F174" s="116"/>
      <c r="G174" s="116"/>
    </row>
    <row r="175" spans="1:7" ht="25.5">
      <c r="A175" s="1" t="s">
        <v>367</v>
      </c>
      <c r="B175" s="1" t="s">
        <v>367</v>
      </c>
      <c r="C175" s="48" t="s">
        <v>368</v>
      </c>
      <c r="D175" s="53">
        <v>1250</v>
      </c>
      <c r="E175" s="53">
        <v>921.31</v>
      </c>
      <c r="F175" s="53">
        <v>879.66099999999994</v>
      </c>
      <c r="G175" s="48" t="s">
        <v>369</v>
      </c>
    </row>
    <row r="176" spans="1:7" ht="25.5">
      <c r="A176" s="1" t="s">
        <v>370</v>
      </c>
      <c r="B176" s="1" t="s">
        <v>370</v>
      </c>
      <c r="C176" s="48" t="s">
        <v>368</v>
      </c>
      <c r="D176" s="53">
        <v>450</v>
      </c>
      <c r="E176" s="53"/>
      <c r="F176" s="53"/>
      <c r="G176" s="48"/>
    </row>
    <row r="177" spans="1:7" ht="25.5">
      <c r="A177" s="1" t="s">
        <v>371</v>
      </c>
      <c r="B177" s="1" t="s">
        <v>371</v>
      </c>
      <c r="C177" s="48" t="s">
        <v>368</v>
      </c>
      <c r="D177" s="53">
        <v>1000</v>
      </c>
      <c r="E177" s="53"/>
      <c r="F177" s="53"/>
      <c r="G177" s="48"/>
    </row>
    <row r="178" spans="1:7" ht="25.5">
      <c r="A178" s="1" t="s">
        <v>372</v>
      </c>
      <c r="B178" s="1" t="s">
        <v>373</v>
      </c>
      <c r="C178" s="48" t="s">
        <v>368</v>
      </c>
      <c r="D178" s="53">
        <v>1086.9680000000001</v>
      </c>
      <c r="E178" s="53"/>
      <c r="F178" s="53"/>
      <c r="G178" s="48"/>
    </row>
    <row r="179" spans="1:7" ht="38.25">
      <c r="A179" s="1" t="s">
        <v>374</v>
      </c>
      <c r="B179" s="1" t="s">
        <v>374</v>
      </c>
      <c r="C179" s="48" t="s">
        <v>368</v>
      </c>
      <c r="D179" s="53">
        <v>1000</v>
      </c>
      <c r="E179" s="53">
        <v>14.7799</v>
      </c>
      <c r="F179" s="53">
        <v>14.7799</v>
      </c>
      <c r="G179" s="48" t="s">
        <v>375</v>
      </c>
    </row>
    <row r="180" spans="1:7" ht="25.5">
      <c r="A180" s="1" t="s">
        <v>376</v>
      </c>
      <c r="B180" s="51" t="s">
        <v>376</v>
      </c>
      <c r="C180" s="48" t="s">
        <v>368</v>
      </c>
      <c r="D180" s="53">
        <v>50.93338</v>
      </c>
      <c r="E180" s="53">
        <v>15.280010000000001</v>
      </c>
      <c r="F180" s="53">
        <v>15.280010000000001</v>
      </c>
      <c r="G180" s="48" t="s">
        <v>375</v>
      </c>
    </row>
    <row r="181" spans="1:7" ht="25.5">
      <c r="A181" s="1" t="s">
        <v>377</v>
      </c>
      <c r="B181" s="1" t="s">
        <v>377</v>
      </c>
      <c r="C181" s="48" t="s">
        <v>368</v>
      </c>
      <c r="D181" s="53">
        <v>64.67895</v>
      </c>
      <c r="E181" s="53">
        <v>19.403690000000001</v>
      </c>
      <c r="F181" s="53">
        <v>19.403690000000001</v>
      </c>
      <c r="G181" s="48" t="s">
        <v>375</v>
      </c>
    </row>
    <row r="182" spans="1:7" ht="25.5">
      <c r="A182" s="1" t="s">
        <v>378</v>
      </c>
      <c r="B182" s="51" t="s">
        <v>378</v>
      </c>
      <c r="C182" s="48" t="s">
        <v>368</v>
      </c>
      <c r="D182" s="53">
        <v>49.969470000000001</v>
      </c>
      <c r="E182" s="53">
        <v>14.99084</v>
      </c>
      <c r="F182" s="53">
        <v>14.99084</v>
      </c>
      <c r="G182" s="48" t="s">
        <v>375</v>
      </c>
    </row>
    <row r="183" spans="1:7" ht="25.5">
      <c r="A183" s="1" t="s">
        <v>379</v>
      </c>
      <c r="B183" s="51" t="s">
        <v>380</v>
      </c>
      <c r="C183" s="48" t="s">
        <v>368</v>
      </c>
      <c r="D183" s="53">
        <v>47.45055</v>
      </c>
      <c r="E183" s="53">
        <v>14.23516</v>
      </c>
      <c r="F183" s="53">
        <v>14.23516</v>
      </c>
      <c r="G183" s="48" t="s">
        <v>375</v>
      </c>
    </row>
    <row r="184" spans="1:7" ht="25.5">
      <c r="A184" s="1" t="s">
        <v>381</v>
      </c>
      <c r="B184" s="1" t="s">
        <v>381</v>
      </c>
      <c r="C184" s="48" t="s">
        <v>382</v>
      </c>
      <c r="D184" s="53">
        <v>866</v>
      </c>
      <c r="E184" s="53">
        <v>6</v>
      </c>
      <c r="F184" s="53"/>
      <c r="G184" s="48"/>
    </row>
    <row r="185" spans="1:7" ht="38.25">
      <c r="A185" s="1" t="s">
        <v>383</v>
      </c>
      <c r="B185" s="1" t="s">
        <v>384</v>
      </c>
      <c r="C185" s="48" t="s">
        <v>385</v>
      </c>
      <c r="D185" s="53">
        <v>324.39999999999998</v>
      </c>
      <c r="E185" s="53">
        <v>100</v>
      </c>
      <c r="F185" s="53">
        <v>100</v>
      </c>
      <c r="G185" s="48" t="s">
        <v>386</v>
      </c>
    </row>
    <row r="186" spans="1:7" ht="25.5">
      <c r="A186" s="1" t="s">
        <v>387</v>
      </c>
      <c r="B186" s="1" t="s">
        <v>387</v>
      </c>
      <c r="C186" s="48" t="s">
        <v>385</v>
      </c>
      <c r="D186" s="53">
        <v>240.6</v>
      </c>
      <c r="E186" s="53"/>
      <c r="F186" s="53"/>
      <c r="G186" s="49"/>
    </row>
    <row r="187" spans="1:7" ht="51">
      <c r="A187" s="1" t="s">
        <v>388</v>
      </c>
      <c r="B187" s="1" t="s">
        <v>389</v>
      </c>
      <c r="C187" s="48" t="s">
        <v>385</v>
      </c>
      <c r="D187" s="53">
        <v>35</v>
      </c>
      <c r="E187" s="53"/>
      <c r="F187" s="53"/>
      <c r="G187" s="49"/>
    </row>
    <row r="188" spans="1:7" ht="25.5">
      <c r="A188" s="1" t="s">
        <v>390</v>
      </c>
      <c r="B188" s="1" t="s">
        <v>390</v>
      </c>
      <c r="C188" s="48" t="s">
        <v>391</v>
      </c>
      <c r="D188" s="53">
        <v>610.52300000000002</v>
      </c>
      <c r="E188" s="53">
        <v>412.3</v>
      </c>
      <c r="F188" s="53">
        <v>412.25188000000003</v>
      </c>
      <c r="G188" s="49" t="s">
        <v>392</v>
      </c>
    </row>
    <row r="189" spans="1:7" ht="25.5">
      <c r="A189" s="1" t="s">
        <v>393</v>
      </c>
      <c r="B189" s="1" t="s">
        <v>393</v>
      </c>
      <c r="C189" s="48" t="s">
        <v>394</v>
      </c>
      <c r="D189" s="53">
        <v>295</v>
      </c>
      <c r="E189" s="53"/>
      <c r="F189" s="53"/>
      <c r="G189" s="49"/>
    </row>
    <row r="190" spans="1:7">
      <c r="A190" s="1" t="s">
        <v>395</v>
      </c>
      <c r="B190" s="1" t="s">
        <v>395</v>
      </c>
      <c r="C190" s="48" t="s">
        <v>394</v>
      </c>
      <c r="D190" s="53">
        <v>989.47699999999998</v>
      </c>
      <c r="E190" s="53"/>
      <c r="F190" s="53"/>
      <c r="G190" s="49"/>
    </row>
    <row r="191" spans="1:7" ht="25.5">
      <c r="A191" s="1" t="s">
        <v>396</v>
      </c>
      <c r="B191" s="1" t="s">
        <v>396</v>
      </c>
      <c r="C191" s="48" t="s">
        <v>394</v>
      </c>
      <c r="D191" s="53">
        <v>1200</v>
      </c>
      <c r="E191" s="53"/>
      <c r="F191" s="53"/>
      <c r="G191" s="49"/>
    </row>
    <row r="192" spans="1:7">
      <c r="A192" s="1" t="s">
        <v>397</v>
      </c>
      <c r="B192" s="1" t="s">
        <v>397</v>
      </c>
      <c r="C192" s="48" t="s">
        <v>394</v>
      </c>
      <c r="D192" s="53">
        <v>860</v>
      </c>
      <c r="E192" s="53"/>
      <c r="F192" s="53"/>
      <c r="G192" s="49"/>
    </row>
    <row r="193" spans="1:7" ht="25.5">
      <c r="A193" s="1" t="s">
        <v>398</v>
      </c>
      <c r="B193" s="1" t="s">
        <v>398</v>
      </c>
      <c r="C193" s="48" t="s">
        <v>394</v>
      </c>
      <c r="D193" s="53">
        <v>1000</v>
      </c>
      <c r="E193" s="53"/>
      <c r="F193" s="53"/>
      <c r="G193" s="49"/>
    </row>
    <row r="194" spans="1:7" ht="25.5">
      <c r="A194" s="1" t="s">
        <v>399</v>
      </c>
      <c r="B194" s="1" t="s">
        <v>400</v>
      </c>
      <c r="C194" s="48" t="s">
        <v>394</v>
      </c>
      <c r="D194" s="53">
        <v>45</v>
      </c>
      <c r="E194" s="53"/>
      <c r="F194" s="53"/>
      <c r="G194" s="49"/>
    </row>
    <row r="195" spans="1:7" ht="102">
      <c r="A195" s="1" t="s">
        <v>401</v>
      </c>
      <c r="B195" s="1" t="s">
        <v>401</v>
      </c>
      <c r="C195" s="48" t="s">
        <v>402</v>
      </c>
      <c r="D195" s="53">
        <v>4000</v>
      </c>
      <c r="E195" s="53"/>
      <c r="F195" s="53"/>
      <c r="G195" s="49"/>
    </row>
    <row r="196" spans="1:7">
      <c r="A196" s="3"/>
      <c r="B196" s="61" t="s">
        <v>1</v>
      </c>
      <c r="C196" s="4" t="s">
        <v>6</v>
      </c>
      <c r="D196" s="65">
        <f>SUM(D175:D195)</f>
        <v>15466.00035</v>
      </c>
      <c r="E196" s="65">
        <f>SUM(E175:E195)</f>
        <v>1518.2995999999998</v>
      </c>
      <c r="F196" s="65">
        <f>SUM(F175:F195)</f>
        <v>1470.6024799999998</v>
      </c>
      <c r="G196" s="4" t="s">
        <v>6</v>
      </c>
    </row>
    <row r="197" spans="1:7">
      <c r="A197" s="116" t="s">
        <v>24</v>
      </c>
      <c r="B197" s="116"/>
      <c r="C197" s="116"/>
      <c r="D197" s="116"/>
      <c r="E197" s="116"/>
      <c r="F197" s="116"/>
      <c r="G197" s="116"/>
    </row>
    <row r="198" spans="1:7" ht="25.5">
      <c r="A198" s="1" t="s">
        <v>290</v>
      </c>
      <c r="B198" s="42" t="s">
        <v>291</v>
      </c>
      <c r="C198" s="42" t="s">
        <v>291</v>
      </c>
      <c r="D198" s="64">
        <v>75.698999999999998</v>
      </c>
      <c r="E198" s="92">
        <v>75.698999999999998</v>
      </c>
      <c r="F198" s="64">
        <v>75.698999999999998</v>
      </c>
      <c r="G198" s="5" t="s">
        <v>292</v>
      </c>
    </row>
    <row r="199" spans="1:7">
      <c r="A199" s="1" t="s">
        <v>290</v>
      </c>
      <c r="B199" s="42" t="s">
        <v>293</v>
      </c>
      <c r="C199" s="42" t="s">
        <v>293</v>
      </c>
      <c r="D199" s="64">
        <v>4.1440000000000001</v>
      </c>
      <c r="E199" s="92">
        <v>4.1440000000000001</v>
      </c>
      <c r="F199" s="64">
        <v>4.1440000000000001</v>
      </c>
      <c r="G199" s="2" t="s">
        <v>294</v>
      </c>
    </row>
    <row r="200" spans="1:7">
      <c r="A200" s="1" t="s">
        <v>290</v>
      </c>
      <c r="B200" s="42" t="s">
        <v>293</v>
      </c>
      <c r="C200" s="42" t="s">
        <v>293</v>
      </c>
      <c r="D200" s="64">
        <v>1.6639999999999999</v>
      </c>
      <c r="E200" s="92">
        <v>1.6639999999999999</v>
      </c>
      <c r="F200" s="64">
        <v>1.6639999999999999</v>
      </c>
      <c r="G200" s="2" t="s">
        <v>294</v>
      </c>
    </row>
    <row r="201" spans="1:7" ht="25.5">
      <c r="A201" s="1" t="s">
        <v>295</v>
      </c>
      <c r="B201" s="42" t="s">
        <v>296</v>
      </c>
      <c r="C201" s="2" t="s">
        <v>297</v>
      </c>
      <c r="D201" s="64">
        <v>7.3680000000000003</v>
      </c>
      <c r="E201" s="92">
        <v>7.3680000000000003</v>
      </c>
      <c r="F201" s="64">
        <v>7.3680000000000003</v>
      </c>
      <c r="G201" s="2" t="s">
        <v>294</v>
      </c>
    </row>
    <row r="202" spans="1:7" ht="25.5">
      <c r="A202" s="1" t="s">
        <v>298</v>
      </c>
      <c r="B202" s="42" t="s">
        <v>299</v>
      </c>
      <c r="C202" s="2" t="s">
        <v>297</v>
      </c>
      <c r="D202" s="64">
        <v>6.94</v>
      </c>
      <c r="E202" s="92">
        <v>6.94</v>
      </c>
      <c r="F202" s="64">
        <v>6.94</v>
      </c>
      <c r="G202" s="2" t="s">
        <v>294</v>
      </c>
    </row>
    <row r="203" spans="1:7" ht="25.5">
      <c r="A203" s="5" t="s">
        <v>300</v>
      </c>
      <c r="B203" s="5" t="s">
        <v>300</v>
      </c>
      <c r="C203" s="2" t="s">
        <v>297</v>
      </c>
      <c r="D203" s="64">
        <v>1.8779999999999999</v>
      </c>
      <c r="E203" s="92">
        <v>1.8779999999999999</v>
      </c>
      <c r="F203" s="64">
        <v>1.8779999999999999</v>
      </c>
      <c r="G203" s="2" t="s">
        <v>294</v>
      </c>
    </row>
    <row r="204" spans="1:7">
      <c r="A204" s="2" t="s">
        <v>297</v>
      </c>
      <c r="B204" s="2" t="s">
        <v>297</v>
      </c>
      <c r="C204" s="2" t="s">
        <v>297</v>
      </c>
      <c r="D204" s="64">
        <v>2.06</v>
      </c>
      <c r="E204" s="92">
        <v>2.06</v>
      </c>
      <c r="F204" s="64">
        <v>2.06</v>
      </c>
      <c r="G204" s="2" t="s">
        <v>294</v>
      </c>
    </row>
    <row r="205" spans="1:7" ht="25.5">
      <c r="A205" s="1" t="s">
        <v>301</v>
      </c>
      <c r="B205" s="1" t="s">
        <v>301</v>
      </c>
      <c r="C205" s="2" t="s">
        <v>297</v>
      </c>
      <c r="D205" s="64">
        <v>2.7450000000000001</v>
      </c>
      <c r="E205" s="92">
        <v>2.7450000000000001</v>
      </c>
      <c r="F205" s="64">
        <v>2.7450000000000001</v>
      </c>
      <c r="G205" s="2" t="s">
        <v>294</v>
      </c>
    </row>
    <row r="206" spans="1:7" ht="25.5">
      <c r="A206" s="1" t="s">
        <v>301</v>
      </c>
      <c r="B206" s="1" t="s">
        <v>301</v>
      </c>
      <c r="C206" s="50" t="s">
        <v>302</v>
      </c>
      <c r="D206" s="64">
        <v>106.218</v>
      </c>
      <c r="E206" s="92">
        <v>106.218</v>
      </c>
      <c r="F206" s="64">
        <v>106.218</v>
      </c>
      <c r="G206" s="2" t="s">
        <v>303</v>
      </c>
    </row>
    <row r="207" spans="1:7" ht="25.5">
      <c r="A207" s="5" t="s">
        <v>300</v>
      </c>
      <c r="B207" s="50" t="s">
        <v>302</v>
      </c>
      <c r="C207" s="50" t="s">
        <v>302</v>
      </c>
      <c r="D207" s="64">
        <v>106.19</v>
      </c>
      <c r="E207" s="92">
        <v>106.19</v>
      </c>
      <c r="F207" s="64">
        <v>106.19</v>
      </c>
      <c r="G207" s="2" t="s">
        <v>303</v>
      </c>
    </row>
    <row r="208" spans="1:7" ht="25.5">
      <c r="A208" s="1" t="s">
        <v>304</v>
      </c>
      <c r="B208" s="50" t="s">
        <v>302</v>
      </c>
      <c r="C208" s="50" t="s">
        <v>302</v>
      </c>
      <c r="D208" s="64">
        <v>96.64</v>
      </c>
      <c r="E208" s="92">
        <v>96.64</v>
      </c>
      <c r="F208" s="64">
        <v>96.64</v>
      </c>
      <c r="G208" s="2" t="s">
        <v>303</v>
      </c>
    </row>
    <row r="209" spans="1:7" ht="25.5">
      <c r="A209" s="1" t="s">
        <v>305</v>
      </c>
      <c r="B209" s="50" t="s">
        <v>302</v>
      </c>
      <c r="C209" s="50" t="s">
        <v>302</v>
      </c>
      <c r="D209" s="64">
        <v>62.216999999999999</v>
      </c>
      <c r="E209" s="92">
        <v>62.216999999999999</v>
      </c>
      <c r="F209" s="64">
        <v>62.216999999999999</v>
      </c>
      <c r="G209" s="2" t="s">
        <v>303</v>
      </c>
    </row>
    <row r="210" spans="1:7" ht="25.5">
      <c r="A210" s="1" t="s">
        <v>306</v>
      </c>
      <c r="B210" s="50" t="s">
        <v>307</v>
      </c>
      <c r="C210" s="50" t="s">
        <v>307</v>
      </c>
      <c r="D210" s="64">
        <v>818.49300000000005</v>
      </c>
      <c r="E210" s="64">
        <v>204.185</v>
      </c>
      <c r="F210" s="64"/>
      <c r="G210" s="2"/>
    </row>
    <row r="211" spans="1:7">
      <c r="A211" s="1" t="s">
        <v>308</v>
      </c>
      <c r="B211" s="50" t="s">
        <v>309</v>
      </c>
      <c r="C211" s="50" t="s">
        <v>309</v>
      </c>
      <c r="D211" s="64">
        <v>2090.8879999999999</v>
      </c>
      <c r="E211" s="64"/>
      <c r="F211" s="64"/>
      <c r="G211" s="2"/>
    </row>
    <row r="212" spans="1:7" ht="25.5">
      <c r="A212" s="1" t="s">
        <v>310</v>
      </c>
      <c r="B212" s="50" t="s">
        <v>309</v>
      </c>
      <c r="C212" s="50" t="s">
        <v>309</v>
      </c>
      <c r="D212" s="64">
        <v>1537.0820000000001</v>
      </c>
      <c r="E212" s="64"/>
      <c r="F212" s="64"/>
      <c r="G212" s="2"/>
    </row>
    <row r="213" spans="1:7" ht="25.5">
      <c r="A213" s="1" t="s">
        <v>311</v>
      </c>
      <c r="B213" s="50" t="s">
        <v>309</v>
      </c>
      <c r="C213" s="50" t="s">
        <v>309</v>
      </c>
      <c r="D213" s="64">
        <v>2719.4229999999998</v>
      </c>
      <c r="E213" s="64"/>
      <c r="F213" s="64"/>
      <c r="G213" s="2"/>
    </row>
    <row r="214" spans="1:7">
      <c r="A214" s="1" t="s">
        <v>298</v>
      </c>
      <c r="B214" s="50" t="s">
        <v>309</v>
      </c>
      <c r="C214" s="50" t="s">
        <v>309</v>
      </c>
      <c r="D214" s="64">
        <v>1100</v>
      </c>
      <c r="E214" s="64">
        <v>200</v>
      </c>
      <c r="F214" s="64"/>
      <c r="G214" s="2"/>
    </row>
    <row r="215" spans="1:7" ht="63.75">
      <c r="A215" s="1" t="s">
        <v>312</v>
      </c>
      <c r="B215" s="50" t="s">
        <v>313</v>
      </c>
      <c r="C215" s="50" t="s">
        <v>309</v>
      </c>
      <c r="D215" s="64">
        <v>1260.3510000000001</v>
      </c>
      <c r="E215" s="64"/>
      <c r="F215" s="64"/>
      <c r="G215" s="2"/>
    </row>
    <row r="216" spans="1:7">
      <c r="A216" s="1"/>
      <c r="B216" s="50"/>
      <c r="C216" s="50"/>
      <c r="D216" s="64"/>
      <c r="E216" s="64"/>
      <c r="F216" s="64"/>
      <c r="G216" s="2"/>
    </row>
    <row r="217" spans="1:7">
      <c r="A217" s="3"/>
      <c r="B217" s="61" t="s">
        <v>1</v>
      </c>
      <c r="C217" s="4" t="s">
        <v>6</v>
      </c>
      <c r="D217" s="65">
        <f>SUM(D198:D216)</f>
        <v>10000.000000000002</v>
      </c>
      <c r="E217" s="65">
        <f>SUM(E198:E216)</f>
        <v>877.94799999999998</v>
      </c>
      <c r="F217" s="65">
        <f>SUM(F198:F216)</f>
        <v>473.76299999999998</v>
      </c>
      <c r="G217" s="4" t="s">
        <v>6</v>
      </c>
    </row>
    <row r="218" spans="1:7">
      <c r="A218" s="116" t="s">
        <v>25</v>
      </c>
      <c r="B218" s="116"/>
      <c r="C218" s="116"/>
      <c r="D218" s="116"/>
      <c r="E218" s="116"/>
      <c r="F218" s="116"/>
      <c r="G218" s="116"/>
    </row>
    <row r="219" spans="1:7" ht="51">
      <c r="A219" s="52" t="s">
        <v>315</v>
      </c>
      <c r="B219" s="51" t="s">
        <v>316</v>
      </c>
      <c r="C219" s="49" t="s">
        <v>317</v>
      </c>
      <c r="D219" s="53"/>
      <c r="E219" s="53"/>
      <c r="F219" s="53"/>
      <c r="G219" s="49"/>
    </row>
    <row r="220" spans="1:7" ht="51">
      <c r="A220" s="52" t="s">
        <v>318</v>
      </c>
      <c r="B220" s="51" t="s">
        <v>319</v>
      </c>
      <c r="C220" s="49" t="s">
        <v>317</v>
      </c>
      <c r="D220" s="53"/>
      <c r="E220" s="53"/>
      <c r="F220" s="53"/>
      <c r="G220" s="49"/>
    </row>
    <row r="221" spans="1:7" ht="51">
      <c r="A221" s="52" t="s">
        <v>320</v>
      </c>
      <c r="B221" s="51" t="s">
        <v>321</v>
      </c>
      <c r="C221" s="49" t="s">
        <v>317</v>
      </c>
      <c r="D221" s="53"/>
      <c r="E221" s="53"/>
      <c r="F221" s="53"/>
      <c r="G221" s="49"/>
    </row>
    <row r="222" spans="1:7" ht="51">
      <c r="A222" s="52" t="s">
        <v>322</v>
      </c>
      <c r="B222" s="51" t="s">
        <v>323</v>
      </c>
      <c r="C222" s="49" t="s">
        <v>317</v>
      </c>
      <c r="D222" s="53"/>
      <c r="E222" s="53"/>
      <c r="F222" s="53"/>
      <c r="G222" s="49"/>
    </row>
    <row r="223" spans="1:7" ht="51">
      <c r="A223" s="52" t="s">
        <v>324</v>
      </c>
      <c r="B223" s="51" t="s">
        <v>325</v>
      </c>
      <c r="C223" s="49" t="s">
        <v>317</v>
      </c>
      <c r="D223" s="53"/>
      <c r="E223" s="53"/>
      <c r="F223" s="53"/>
      <c r="G223" s="49"/>
    </row>
    <row r="224" spans="1:7" ht="51">
      <c r="A224" s="52" t="s">
        <v>326</v>
      </c>
      <c r="B224" s="51" t="s">
        <v>327</v>
      </c>
      <c r="C224" s="49" t="s">
        <v>317</v>
      </c>
      <c r="D224" s="53"/>
      <c r="E224" s="53"/>
      <c r="F224" s="53"/>
      <c r="G224" s="49"/>
    </row>
    <row r="225" spans="1:7" ht="51">
      <c r="A225" s="52" t="s">
        <v>328</v>
      </c>
      <c r="B225" s="51" t="s">
        <v>329</v>
      </c>
      <c r="C225" s="48" t="s">
        <v>330</v>
      </c>
      <c r="D225" s="53">
        <v>8.1050000000000004</v>
      </c>
      <c r="E225" s="53">
        <v>8.1050000000000004</v>
      </c>
      <c r="F225" s="53">
        <v>8.1050000000000004</v>
      </c>
      <c r="G225" s="48" t="s">
        <v>331</v>
      </c>
    </row>
    <row r="226" spans="1:7">
      <c r="A226" s="54" t="s">
        <v>314</v>
      </c>
      <c r="B226" s="55"/>
      <c r="C226" s="49"/>
      <c r="D226" s="56">
        <v>5000</v>
      </c>
      <c r="E226" s="56">
        <f>E225</f>
        <v>8.1050000000000004</v>
      </c>
      <c r="F226" s="56">
        <f>SUM(F219:F225)</f>
        <v>8.1050000000000004</v>
      </c>
      <c r="G226" s="49"/>
    </row>
    <row r="227" spans="1:7" ht="51">
      <c r="A227" s="52" t="s">
        <v>332</v>
      </c>
      <c r="B227" s="57" t="s">
        <v>333</v>
      </c>
      <c r="C227" s="49" t="s">
        <v>317</v>
      </c>
      <c r="D227" s="82">
        <v>1474.5830000000001</v>
      </c>
      <c r="E227" s="82"/>
      <c r="F227" s="53"/>
      <c r="G227" s="49"/>
    </row>
    <row r="228" spans="1:7" ht="51">
      <c r="A228" s="52" t="s">
        <v>334</v>
      </c>
      <c r="B228" s="57" t="s">
        <v>335</v>
      </c>
      <c r="C228" s="49" t="s">
        <v>317</v>
      </c>
      <c r="D228" s="82">
        <v>1233.5419999999999</v>
      </c>
      <c r="E228" s="82">
        <v>1159.4739999999999</v>
      </c>
      <c r="F228" s="53"/>
      <c r="G228" s="49"/>
    </row>
    <row r="229" spans="1:7" ht="51">
      <c r="A229" s="52" t="s">
        <v>336</v>
      </c>
      <c r="B229" s="57" t="s">
        <v>337</v>
      </c>
      <c r="C229" s="49" t="s">
        <v>317</v>
      </c>
      <c r="D229" s="82">
        <v>2031.1949999999999</v>
      </c>
      <c r="E229" s="82"/>
      <c r="F229" s="53"/>
      <c r="G229" s="49"/>
    </row>
    <row r="230" spans="1:7" ht="38.25">
      <c r="A230" s="52" t="s">
        <v>338</v>
      </c>
      <c r="B230" s="57" t="s">
        <v>339</v>
      </c>
      <c r="C230" s="49" t="s">
        <v>317</v>
      </c>
      <c r="D230" s="82">
        <f>2365.131-0.202</f>
        <v>2364.9289999999996</v>
      </c>
      <c r="E230" s="82"/>
      <c r="F230" s="53"/>
      <c r="G230" s="49"/>
    </row>
    <row r="231" spans="1:7" ht="38.25">
      <c r="A231" s="52" t="s">
        <v>340</v>
      </c>
      <c r="B231" s="57" t="s">
        <v>341</v>
      </c>
      <c r="C231" s="49" t="s">
        <v>317</v>
      </c>
      <c r="D231" s="82">
        <v>659.47400000000005</v>
      </c>
      <c r="E231" s="82"/>
      <c r="F231" s="53"/>
      <c r="G231" s="49"/>
    </row>
    <row r="232" spans="1:7" ht="51">
      <c r="A232" s="52" t="s">
        <v>342</v>
      </c>
      <c r="B232" s="57" t="s">
        <v>343</v>
      </c>
      <c r="C232" s="49" t="s">
        <v>317</v>
      </c>
      <c r="D232" s="83">
        <v>2195.7510000000002</v>
      </c>
      <c r="E232" s="83"/>
      <c r="F232" s="53"/>
      <c r="G232" s="49"/>
    </row>
    <row r="233" spans="1:7" ht="25.5">
      <c r="A233" s="52" t="s">
        <v>344</v>
      </c>
      <c r="B233" s="57" t="s">
        <v>345</v>
      </c>
      <c r="C233" s="48" t="s">
        <v>330</v>
      </c>
      <c r="D233" s="53">
        <v>8.1052</v>
      </c>
      <c r="E233" s="53">
        <v>8.1052</v>
      </c>
      <c r="F233" s="53">
        <v>8.1052</v>
      </c>
      <c r="G233" s="48" t="s">
        <v>346</v>
      </c>
    </row>
    <row r="234" spans="1:7" ht="25.5">
      <c r="A234" s="52" t="s">
        <v>347</v>
      </c>
      <c r="B234" s="57" t="s">
        <v>348</v>
      </c>
      <c r="C234" s="48" t="s">
        <v>330</v>
      </c>
      <c r="D234" s="53">
        <v>8.1052</v>
      </c>
      <c r="E234" s="53">
        <v>8.1052</v>
      </c>
      <c r="F234" s="53">
        <v>8.1052</v>
      </c>
      <c r="G234" s="48" t="s">
        <v>349</v>
      </c>
    </row>
    <row r="235" spans="1:7" ht="51">
      <c r="A235" s="52" t="s">
        <v>350</v>
      </c>
      <c r="B235" s="57" t="s">
        <v>351</v>
      </c>
      <c r="C235" s="48" t="s">
        <v>330</v>
      </c>
      <c r="D235" s="53">
        <v>8.1052</v>
      </c>
      <c r="E235" s="53">
        <v>8.1052</v>
      </c>
      <c r="F235" s="53">
        <v>8.1052</v>
      </c>
      <c r="G235" s="48" t="s">
        <v>352</v>
      </c>
    </row>
    <row r="236" spans="1:7" ht="76.5">
      <c r="A236" s="52" t="s">
        <v>353</v>
      </c>
      <c r="B236" s="52" t="s">
        <v>354</v>
      </c>
      <c r="C236" s="48" t="s">
        <v>330</v>
      </c>
      <c r="D236" s="53">
        <v>8.1052</v>
      </c>
      <c r="E236" s="53">
        <v>8.1052</v>
      </c>
      <c r="F236" s="53">
        <v>8.1052</v>
      </c>
      <c r="G236" s="48" t="s">
        <v>355</v>
      </c>
    </row>
    <row r="237" spans="1:7" ht="38.25">
      <c r="A237" s="52" t="s">
        <v>356</v>
      </c>
      <c r="B237" s="52" t="s">
        <v>357</v>
      </c>
      <c r="C237" s="48" t="s">
        <v>330</v>
      </c>
      <c r="D237" s="53">
        <v>8.1052</v>
      </c>
      <c r="E237" s="53">
        <v>8.1052</v>
      </c>
      <c r="F237" s="53">
        <v>8.1052</v>
      </c>
      <c r="G237" s="48" t="s">
        <v>331</v>
      </c>
    </row>
    <row r="238" spans="1:7">
      <c r="A238" s="1"/>
      <c r="B238" s="55"/>
      <c r="C238" s="49"/>
      <c r="D238" s="53">
        <f>SUM(D227:D237)</f>
        <v>10000</v>
      </c>
      <c r="E238" s="53">
        <f>SUM(E227:E237)</f>
        <v>1199.9999999999998</v>
      </c>
      <c r="F238" s="53">
        <f>SUM(F227:F237)</f>
        <v>40.525999999999996</v>
      </c>
      <c r="G238" s="49"/>
    </row>
    <row r="239" spans="1:7">
      <c r="A239" s="58"/>
      <c r="B239" s="59" t="s">
        <v>1</v>
      </c>
      <c r="C239" s="60" t="s">
        <v>6</v>
      </c>
      <c r="D239" s="93">
        <f>D226+D238</f>
        <v>15000</v>
      </c>
      <c r="E239" s="93">
        <f>E226+E238</f>
        <v>1208.1049999999998</v>
      </c>
      <c r="F239" s="93">
        <f>F226+F238</f>
        <v>48.631</v>
      </c>
      <c r="G239" s="60" t="s">
        <v>6</v>
      </c>
    </row>
    <row r="241" spans="4:6">
      <c r="D241" s="115"/>
      <c r="E241" s="115"/>
      <c r="F241" s="115"/>
    </row>
    <row r="242" spans="4:6">
      <c r="D242" s="115"/>
      <c r="E242" s="115"/>
      <c r="F242" s="115"/>
    </row>
  </sheetData>
  <mergeCells count="27">
    <mergeCell ref="A85:G85"/>
    <mergeCell ref="A4:G4"/>
    <mergeCell ref="A32:G32"/>
    <mergeCell ref="A146:G146"/>
    <mergeCell ref="A149:G149"/>
    <mergeCell ref="A158:G158"/>
    <mergeCell ref="A152:G152"/>
    <mergeCell ref="A197:G197"/>
    <mergeCell ref="A218:G218"/>
    <mergeCell ref="A7:G7"/>
    <mergeCell ref="A26:G26"/>
    <mergeCell ref="A35:G35"/>
    <mergeCell ref="A42:G42"/>
    <mergeCell ref="A48:G48"/>
    <mergeCell ref="A65:G65"/>
    <mergeCell ref="A161:G161"/>
    <mergeCell ref="A170:G170"/>
    <mergeCell ref="A174:G174"/>
    <mergeCell ref="A155:G155"/>
    <mergeCell ref="A164:G164"/>
    <mergeCell ref="A167:G167"/>
    <mergeCell ref="A1:G1"/>
    <mergeCell ref="A2:A3"/>
    <mergeCell ref="B2:B3"/>
    <mergeCell ref="C2:C3"/>
    <mergeCell ref="D2:F2"/>
    <mergeCell ref="G2:G3"/>
  </mergeCells>
  <pageMargins left="0.70866141732283472" right="0.28000000000000003" top="0.33" bottom="0.38" header="0.31496062992125984" footer="0.31496062992125984"/>
  <pageSetup paperSize="9" scale="82" fitToHeight="2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Будівництво Капітальн ремонти</vt:lpstr>
      <vt:lpstr>'Будівництво Капітальн ремонти'!Заголовки_для_печати</vt:lpstr>
    </vt:vector>
  </TitlesOfParts>
  <Company>SPecialiST RePack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User_455</dc:creator>
  <cp:lastModifiedBy>user416c</cp:lastModifiedBy>
  <cp:lastPrinted>2018-04-27T13:32:14Z</cp:lastPrinted>
  <dcterms:created xsi:type="dcterms:W3CDTF">2018-03-12T15:49:06Z</dcterms:created>
  <dcterms:modified xsi:type="dcterms:W3CDTF">2018-05-08T09:05:51Z</dcterms:modified>
</cp:coreProperties>
</file>