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564" i="2"/>
  <c r="I564" s="1"/>
  <c r="G564"/>
  <c r="F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H515"/>
  <c r="G515"/>
  <c r="I515" s="1"/>
  <c r="F515"/>
  <c r="I514"/>
  <c r="I513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3"/>
  <c r="I432"/>
  <c r="I431"/>
  <c r="I430"/>
  <c r="I429"/>
  <c r="I428"/>
  <c r="I427"/>
  <c r="I426"/>
  <c r="I425"/>
  <c r="I424"/>
  <c r="I423"/>
  <c r="I422"/>
  <c r="I421"/>
  <c r="I419"/>
  <c r="I418"/>
  <c r="I417"/>
  <c r="I416"/>
  <c r="I415"/>
  <c r="I414"/>
  <c r="I413"/>
  <c r="I412"/>
  <c r="I411"/>
  <c r="I410"/>
  <c r="I409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G366"/>
  <c r="F366"/>
  <c r="I365"/>
  <c r="I364"/>
  <c r="I363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H5"/>
  <c r="G5"/>
  <c r="F5"/>
  <c r="I114" i="1"/>
  <c r="H114"/>
  <c r="G114"/>
  <c r="F114"/>
  <c r="I113"/>
  <c r="I112"/>
  <c r="I111"/>
  <c r="I110"/>
  <c r="I109"/>
  <c r="I108"/>
  <c r="I107"/>
  <c r="I106"/>
  <c r="I105"/>
  <c r="I104"/>
  <c r="H103"/>
  <c r="G103"/>
  <c r="I103" s="1"/>
  <c r="F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G68"/>
  <c r="F68"/>
  <c r="I67"/>
  <c r="I66"/>
  <c r="G66"/>
  <c r="F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H11"/>
  <c r="G11"/>
  <c r="F11"/>
  <c r="I10"/>
  <c r="I9"/>
  <c r="I8"/>
  <c r="I7"/>
  <c r="I6"/>
  <c r="H5"/>
  <c r="G5"/>
  <c r="F5"/>
  <c r="I5" i="2" l="1"/>
  <c r="I5" i="1"/>
  <c r="I11"/>
</calcChain>
</file>

<file path=xl/sharedStrings.xml><?xml version="1.0" encoding="utf-8"?>
<sst xmlns="http://schemas.openxmlformats.org/spreadsheetml/2006/main" count="686" uniqueCount="89">
  <si>
    <t>Щотижнева інформація про використання коштів  бюджету  Миколаївської міської територіальної громади у 2021 році (за винятком надання та поверення кредитів та без видатків, що здійснюються за рахунок власних надходжень бюджетних установ ) станом на 08.11.2021</t>
  </si>
  <si>
    <t>грн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</si>
  <si>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</si>
  <si>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</si>
  <si>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</si>
  <si>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</si>
  <si>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</si>
  <si>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</si>
  <si>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</si>
  <si>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</si>
  <si>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</si>
  <si>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</si>
  <si>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</si>
  <si>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</si>
  <si>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</si>
  <si>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</si>
  <si>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</si>
  <si>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</si>
  <si>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</si>
  <si>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</si>
  <si>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</si>
  <si>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</si>
  <si>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</si>
  <si>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</si>
  <si>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</si>
  <si>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</si>
  <si>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</si>
  <si>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</si>
  <si>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</si>
  <si>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</si>
  <si>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</si>
  <si>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</si>
  <si>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</si>
  <si>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</si>
  <si>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</si>
  <si>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</si>
  <si>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</si>
  <si>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</si>
  <si>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</si>
  <si>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</si>
  <si>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</si>
  <si>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</si>
  <si>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</si>
  <si>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</si>
  <si>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</si>
  <si>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</si>
  <si>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</si>
  <si>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</si>
  <si>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</si>
  <si>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</si>
  <si>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</si>
  <si>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</si>
  <si>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</si>
  <si>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</si>
  <si>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</si>
  <si>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</si>
  <si>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</si>
  <si>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</si>
  <si>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</si>
  <si>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</si>
  <si>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</si>
  <si>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</si>
  <si>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</si>
  <si>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</si>
  <si>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</si>
  <si>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</si>
  <si>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</si>
  <si>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</si>
  <si>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</si>
  <si>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</si>
  <si>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</si>
  <si>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</si>
  <si>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</si>
  <si>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</si>
  <si>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</si>
  <si>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</si>
  <si>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</si>
  <si>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3240 Капітальні трансферти населенню</t>
  </si>
  <si>
    <t>2281 Дослідження і розробки, окремі заходи розвитку по реалізації державних (регіональних) програм</t>
  </si>
  <si>
    <t>3140 Реконструкція та реставрація</t>
  </si>
  <si>
    <t>3142 Реконструкція та реставрація інших об'єктів</t>
  </si>
  <si>
    <t>3122 Капітальне будівництво (придбання) інших об'єктів</t>
  </si>
  <si>
    <t>3131 Капітальний ремонт житлового фонду (приміщень)</t>
  </si>
  <si>
    <t>3143 Реставрація пам'яток культури, історії та архітектури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</si>
  <si>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</si>
  <si>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</si>
  <si>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</si>
  <si>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</si>
  <si>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9000 Нерозподілені видатки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</si>
</sst>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0" fillId="0" borderId="0" xfId="0" applyFont="1"/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 wrapText="1" indent="6"/>
    </xf>
    <xf numFmtId="0" fontId="4" fillId="0" borderId="1" xfId="0" applyNumberFormat="1" applyFont="1" applyFill="1" applyBorder="1" applyAlignment="1">
      <alignment horizontal="left" vertical="top" wrapText="1" indent="2"/>
    </xf>
    <xf numFmtId="0" fontId="4" fillId="0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Fill="1" applyBorder="1" applyAlignment="1">
      <alignment horizontal="left" vertical="top" wrapText="1" indent="6"/>
    </xf>
    <xf numFmtId="0" fontId="4" fillId="0" borderId="1" xfId="0" applyNumberFormat="1" applyFont="1" applyFill="1" applyBorder="1" applyAlignment="1">
      <alignment horizontal="left" vertical="top" wrapText="1" indent="8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5"/>
  <sheetViews>
    <sheetView workbookViewId="0">
      <selection sqref="A1:I1"/>
    </sheetView>
  </sheetViews>
  <sheetFormatPr defaultRowHeight="15"/>
  <cols>
    <col min="6" max="6" width="16.28515625" customWidth="1"/>
    <col min="7" max="7" width="17" customWidth="1"/>
    <col min="8" max="8" width="15.140625" customWidth="1"/>
    <col min="9" max="9" width="15" customWidth="1"/>
  </cols>
  <sheetData>
    <row r="1" spans="1:10" ht="53.2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10">
      <c r="A2" s="14"/>
      <c r="B2" s="14"/>
      <c r="C2" s="14"/>
      <c r="D2" s="14"/>
      <c r="E2" s="14"/>
      <c r="F2" s="14"/>
      <c r="G2" s="14"/>
      <c r="H2" s="14"/>
      <c r="I2" s="15" t="s">
        <v>1</v>
      </c>
    </row>
    <row r="3" spans="1:10">
      <c r="A3" s="21" t="s">
        <v>2</v>
      </c>
      <c r="B3" s="21"/>
      <c r="C3" s="21"/>
      <c r="D3" s="21"/>
      <c r="E3" s="21"/>
      <c r="F3" s="22" t="s">
        <v>3</v>
      </c>
      <c r="G3" s="22" t="s">
        <v>4</v>
      </c>
      <c r="H3" s="22" t="s">
        <v>5</v>
      </c>
      <c r="I3" s="22" t="s">
        <v>6</v>
      </c>
      <c r="J3" s="16"/>
    </row>
    <row r="4" spans="1:10" ht="45.75" customHeight="1">
      <c r="A4" s="21" t="s">
        <v>7</v>
      </c>
      <c r="B4" s="21"/>
      <c r="C4" s="21"/>
      <c r="D4" s="21"/>
      <c r="E4" s="21"/>
      <c r="F4" s="23"/>
      <c r="G4" s="23"/>
      <c r="H4" s="23"/>
      <c r="I4" s="23"/>
      <c r="J4" s="16"/>
    </row>
    <row r="5" spans="1:10" ht="32.25" customHeight="1">
      <c r="A5" s="20" t="s">
        <v>8</v>
      </c>
      <c r="B5" s="20"/>
      <c r="C5" s="20"/>
      <c r="D5" s="20"/>
      <c r="E5" s="20"/>
      <c r="F5" s="5">
        <f>528149427-20872436</f>
        <v>507276991</v>
      </c>
      <c r="G5" s="5">
        <f>488844786-21872436</f>
        <v>466972350</v>
      </c>
      <c r="H5" s="5">
        <f>302389476.49-19304942</f>
        <v>283084534.49000001</v>
      </c>
      <c r="I5" s="6">
        <f>SUM(H5)/G5*100</f>
        <v>60.621262584390699</v>
      </c>
      <c r="J5" s="16"/>
    </row>
    <row r="6" spans="1:10">
      <c r="A6" s="19" t="s">
        <v>9</v>
      </c>
      <c r="B6" s="19"/>
      <c r="C6" s="19"/>
      <c r="D6" s="19"/>
      <c r="E6" s="19"/>
      <c r="F6" s="3">
        <v>89871947</v>
      </c>
      <c r="G6" s="3">
        <v>81539669</v>
      </c>
      <c r="H6" s="3">
        <v>66061079.229999997</v>
      </c>
      <c r="I6" s="6">
        <f t="shared" ref="I6:I69" si="0">SUM(H6)/G6*100</f>
        <v>81.017104975003022</v>
      </c>
      <c r="J6" s="16"/>
    </row>
    <row r="7" spans="1:10" ht="30.75" customHeight="1">
      <c r="A7" s="19" t="s">
        <v>10</v>
      </c>
      <c r="B7" s="19"/>
      <c r="C7" s="19"/>
      <c r="D7" s="19"/>
      <c r="E7" s="19"/>
      <c r="F7" s="3">
        <v>24583574</v>
      </c>
      <c r="G7" s="3">
        <v>22953330</v>
      </c>
      <c r="H7" s="3">
        <v>18510691.870000001</v>
      </c>
      <c r="I7" s="6">
        <f t="shared" si="0"/>
        <v>80.644908037308753</v>
      </c>
      <c r="J7" s="16"/>
    </row>
    <row r="8" spans="1:10">
      <c r="A8" s="19" t="s">
        <v>11</v>
      </c>
      <c r="B8" s="19"/>
      <c r="C8" s="19"/>
      <c r="D8" s="19"/>
      <c r="E8" s="19"/>
      <c r="F8" s="3">
        <v>461390</v>
      </c>
      <c r="G8" s="3">
        <v>370390</v>
      </c>
      <c r="H8" s="3">
        <v>203127.27</v>
      </c>
      <c r="I8" s="6">
        <f t="shared" si="0"/>
        <v>54.841456302815949</v>
      </c>
      <c r="J8" s="16"/>
    </row>
    <row r="9" spans="1:10">
      <c r="A9" s="19" t="s">
        <v>12</v>
      </c>
      <c r="B9" s="19"/>
      <c r="C9" s="19"/>
      <c r="D9" s="19"/>
      <c r="E9" s="19"/>
      <c r="F9" s="3">
        <v>4950500</v>
      </c>
      <c r="G9" s="3">
        <v>1967389</v>
      </c>
      <c r="H9" s="3">
        <v>844679.95</v>
      </c>
      <c r="I9" s="6">
        <f t="shared" si="0"/>
        <v>42.934058795693176</v>
      </c>
      <c r="J9" s="16"/>
    </row>
    <row r="10" spans="1:10">
      <c r="A10" s="19" t="s">
        <v>13</v>
      </c>
      <c r="B10" s="19"/>
      <c r="C10" s="19"/>
      <c r="D10" s="19"/>
      <c r="E10" s="19"/>
      <c r="F10" s="3">
        <v>376936580</v>
      </c>
      <c r="G10" s="3">
        <v>354018572</v>
      </c>
      <c r="H10" s="3">
        <v>191438556.16999999</v>
      </c>
      <c r="I10" s="6">
        <f t="shared" si="0"/>
        <v>54.075851187264824</v>
      </c>
      <c r="J10" s="16"/>
    </row>
    <row r="11" spans="1:10">
      <c r="A11" s="19" t="s">
        <v>14</v>
      </c>
      <c r="B11" s="19"/>
      <c r="C11" s="19"/>
      <c r="D11" s="19"/>
      <c r="E11" s="19"/>
      <c r="F11" s="3">
        <f>20995436-20872436</f>
        <v>123000</v>
      </c>
      <c r="G11" s="3">
        <f>21995436-21872436</f>
        <v>123000</v>
      </c>
      <c r="H11" s="3">
        <f>19331342-19304942</f>
        <v>26400</v>
      </c>
      <c r="I11" s="6">
        <f t="shared" si="0"/>
        <v>21.463414634146343</v>
      </c>
      <c r="J11" s="16"/>
    </row>
    <row r="12" spans="1:10">
      <c r="A12" s="19" t="s">
        <v>15</v>
      </c>
      <c r="B12" s="19"/>
      <c r="C12" s="19"/>
      <c r="D12" s="19"/>
      <c r="E12" s="19"/>
      <c r="F12" s="3">
        <v>10350000</v>
      </c>
      <c r="G12" s="3">
        <v>6000000</v>
      </c>
      <c r="H12" s="3">
        <v>6000000</v>
      </c>
      <c r="I12" s="6">
        <f t="shared" si="0"/>
        <v>100</v>
      </c>
      <c r="J12" s="16"/>
    </row>
    <row r="13" spans="1:10">
      <c r="A13" s="20" t="s">
        <v>16</v>
      </c>
      <c r="B13" s="20"/>
      <c r="C13" s="20"/>
      <c r="D13" s="20"/>
      <c r="E13" s="20"/>
      <c r="F13" s="5">
        <v>1976880360.3599999</v>
      </c>
      <c r="G13" s="5">
        <v>1798967534.3599999</v>
      </c>
      <c r="H13" s="5">
        <v>1484466703.1900001</v>
      </c>
      <c r="I13" s="6">
        <f t="shared" si="0"/>
        <v>82.517703896091348</v>
      </c>
      <c r="J13" s="16"/>
    </row>
    <row r="14" spans="1:10">
      <c r="A14" s="19" t="s">
        <v>9</v>
      </c>
      <c r="B14" s="19"/>
      <c r="C14" s="19"/>
      <c r="D14" s="19"/>
      <c r="E14" s="19"/>
      <c r="F14" s="3">
        <v>6714836</v>
      </c>
      <c r="G14" s="3">
        <v>6206682</v>
      </c>
      <c r="H14" s="3">
        <v>5352312.59</v>
      </c>
      <c r="I14" s="6">
        <f t="shared" si="0"/>
        <v>86.234683684454922</v>
      </c>
      <c r="J14" s="16"/>
    </row>
    <row r="15" spans="1:10">
      <c r="A15" s="19" t="s">
        <v>17</v>
      </c>
      <c r="B15" s="19"/>
      <c r="C15" s="19"/>
      <c r="D15" s="19"/>
      <c r="E15" s="19"/>
      <c r="F15" s="3">
        <v>1940362419.3599999</v>
      </c>
      <c r="G15" s="3">
        <v>1764776027.3599999</v>
      </c>
      <c r="H15" s="3">
        <v>1466042346.1100001</v>
      </c>
      <c r="I15" s="6">
        <f t="shared" si="0"/>
        <v>83.07243091369007</v>
      </c>
      <c r="J15" s="16"/>
    </row>
    <row r="16" spans="1:10" ht="29.25" customHeight="1">
      <c r="A16" s="19" t="s">
        <v>10</v>
      </c>
      <c r="B16" s="19"/>
      <c r="C16" s="19"/>
      <c r="D16" s="19"/>
      <c r="E16" s="19"/>
      <c r="F16" s="3">
        <v>5457362</v>
      </c>
      <c r="G16" s="3">
        <v>4566241</v>
      </c>
      <c r="H16" s="3">
        <v>3046382</v>
      </c>
      <c r="I16" s="6">
        <f t="shared" si="0"/>
        <v>66.715313536889525</v>
      </c>
      <c r="J16" s="16"/>
    </row>
    <row r="17" spans="1:10">
      <c r="A17" s="19" t="s">
        <v>11</v>
      </c>
      <c r="B17" s="19"/>
      <c r="C17" s="19"/>
      <c r="D17" s="19"/>
      <c r="E17" s="19"/>
      <c r="F17" s="3">
        <v>4434537</v>
      </c>
      <c r="G17" s="3">
        <v>4167278</v>
      </c>
      <c r="H17" s="3">
        <v>2583413.5699999998</v>
      </c>
      <c r="I17" s="6">
        <f t="shared" si="0"/>
        <v>61.992830091968898</v>
      </c>
      <c r="J17" s="16"/>
    </row>
    <row r="18" spans="1:10">
      <c r="A18" s="19" t="s">
        <v>13</v>
      </c>
      <c r="B18" s="19"/>
      <c r="C18" s="19"/>
      <c r="D18" s="19"/>
      <c r="E18" s="19"/>
      <c r="F18" s="3">
        <v>16009418</v>
      </c>
      <c r="G18" s="3">
        <v>15349518</v>
      </c>
      <c r="H18" s="3">
        <v>7442248.9199999999</v>
      </c>
      <c r="I18" s="6">
        <f t="shared" si="0"/>
        <v>48.485228786988621</v>
      </c>
      <c r="J18" s="16"/>
    </row>
    <row r="19" spans="1:10">
      <c r="A19" s="19" t="s">
        <v>15</v>
      </c>
      <c r="B19" s="19"/>
      <c r="C19" s="19"/>
      <c r="D19" s="19"/>
      <c r="E19" s="19"/>
      <c r="F19" s="3">
        <v>3901788</v>
      </c>
      <c r="G19" s="3">
        <v>3901788</v>
      </c>
      <c r="H19" s="4"/>
      <c r="I19" s="6">
        <f t="shared" si="0"/>
        <v>0</v>
      </c>
      <c r="J19" s="16"/>
    </row>
    <row r="20" spans="1:10" ht="29.25" customHeight="1">
      <c r="A20" s="20" t="s">
        <v>18</v>
      </c>
      <c r="B20" s="20"/>
      <c r="C20" s="20"/>
      <c r="D20" s="20"/>
      <c r="E20" s="20"/>
      <c r="F20" s="5">
        <v>149999080.75999999</v>
      </c>
      <c r="G20" s="5">
        <v>126298158.76000001</v>
      </c>
      <c r="H20" s="5">
        <v>100575630.92</v>
      </c>
      <c r="I20" s="6">
        <f t="shared" si="0"/>
        <v>79.633489440745038</v>
      </c>
      <c r="J20" s="16"/>
    </row>
    <row r="21" spans="1:10">
      <c r="A21" s="19" t="s">
        <v>9</v>
      </c>
      <c r="B21" s="19"/>
      <c r="C21" s="19"/>
      <c r="D21" s="19"/>
      <c r="E21" s="19"/>
      <c r="F21" s="3">
        <v>4943600</v>
      </c>
      <c r="G21" s="3">
        <v>4573460</v>
      </c>
      <c r="H21" s="3">
        <v>3986831.45</v>
      </c>
      <c r="I21" s="6">
        <f t="shared" si="0"/>
        <v>87.173200377832103</v>
      </c>
      <c r="J21" s="16"/>
    </row>
    <row r="22" spans="1:10">
      <c r="A22" s="19" t="s">
        <v>19</v>
      </c>
      <c r="B22" s="19"/>
      <c r="C22" s="19"/>
      <c r="D22" s="19"/>
      <c r="E22" s="19"/>
      <c r="F22" s="3">
        <v>123713400</v>
      </c>
      <c r="G22" s="3">
        <v>108764758</v>
      </c>
      <c r="H22" s="3">
        <v>89145898.409999996</v>
      </c>
      <c r="I22" s="6">
        <f t="shared" si="0"/>
        <v>81.96211718689247</v>
      </c>
      <c r="J22" s="16"/>
    </row>
    <row r="23" spans="1:10">
      <c r="A23" s="19" t="s">
        <v>13</v>
      </c>
      <c r="B23" s="19"/>
      <c r="C23" s="19"/>
      <c r="D23" s="19"/>
      <c r="E23" s="19"/>
      <c r="F23" s="3">
        <v>15842080.76</v>
      </c>
      <c r="G23" s="3">
        <v>7459940.7599999998</v>
      </c>
      <c r="H23" s="3">
        <v>1989101.06</v>
      </c>
      <c r="I23" s="6">
        <f t="shared" si="0"/>
        <v>26.663764820566755</v>
      </c>
      <c r="J23" s="16"/>
    </row>
    <row r="24" spans="1:10">
      <c r="A24" s="19" t="s">
        <v>14</v>
      </c>
      <c r="B24" s="19"/>
      <c r="C24" s="19"/>
      <c r="D24" s="19"/>
      <c r="E24" s="19"/>
      <c r="F24" s="3">
        <v>5500000</v>
      </c>
      <c r="G24" s="3">
        <v>5500000</v>
      </c>
      <c r="H24" s="3">
        <v>5453800</v>
      </c>
      <c r="I24" s="6">
        <f t="shared" si="0"/>
        <v>99.16</v>
      </c>
      <c r="J24" s="16"/>
    </row>
    <row r="25" spans="1:10" ht="34.5" customHeight="1">
      <c r="A25" s="20" t="s">
        <v>20</v>
      </c>
      <c r="B25" s="20"/>
      <c r="C25" s="20"/>
      <c r="D25" s="20"/>
      <c r="E25" s="20"/>
      <c r="F25" s="5">
        <v>225634568</v>
      </c>
      <c r="G25" s="5">
        <v>201812380</v>
      </c>
      <c r="H25" s="5">
        <v>169794234.19</v>
      </c>
      <c r="I25" s="6">
        <f t="shared" si="0"/>
        <v>84.134696885295142</v>
      </c>
      <c r="J25" s="16"/>
    </row>
    <row r="26" spans="1:10">
      <c r="A26" s="19" t="s">
        <v>9</v>
      </c>
      <c r="B26" s="19"/>
      <c r="C26" s="19"/>
      <c r="D26" s="19"/>
      <c r="E26" s="19"/>
      <c r="F26" s="3">
        <v>60426713</v>
      </c>
      <c r="G26" s="3">
        <v>55941969</v>
      </c>
      <c r="H26" s="3">
        <v>51208434.990000002</v>
      </c>
      <c r="I26" s="6">
        <f t="shared" si="0"/>
        <v>91.53849230798437</v>
      </c>
      <c r="J26" s="16"/>
    </row>
    <row r="27" spans="1:10" ht="29.25" customHeight="1">
      <c r="A27" s="19" t="s">
        <v>10</v>
      </c>
      <c r="B27" s="19"/>
      <c r="C27" s="19"/>
      <c r="D27" s="19"/>
      <c r="E27" s="19"/>
      <c r="F27" s="3">
        <v>165207855</v>
      </c>
      <c r="G27" s="3">
        <v>145870411</v>
      </c>
      <c r="H27" s="3">
        <v>118585799.2</v>
      </c>
      <c r="I27" s="6">
        <f t="shared" si="0"/>
        <v>81.29530751784884</v>
      </c>
      <c r="J27" s="16"/>
    </row>
    <row r="28" spans="1:10" ht="32.25" customHeight="1">
      <c r="A28" s="20" t="s">
        <v>21</v>
      </c>
      <c r="B28" s="20"/>
      <c r="C28" s="20"/>
      <c r="D28" s="20"/>
      <c r="E28" s="20"/>
      <c r="F28" s="5">
        <v>223485921</v>
      </c>
      <c r="G28" s="5">
        <v>202169574</v>
      </c>
      <c r="H28" s="5">
        <v>173803643.78</v>
      </c>
      <c r="I28" s="6">
        <f t="shared" si="0"/>
        <v>85.96923876389036</v>
      </c>
      <c r="J28" s="16"/>
    </row>
    <row r="29" spans="1:10">
      <c r="A29" s="19" t="s">
        <v>9</v>
      </c>
      <c r="B29" s="19"/>
      <c r="C29" s="19"/>
      <c r="D29" s="19"/>
      <c r="E29" s="19"/>
      <c r="F29" s="3">
        <v>3532600</v>
      </c>
      <c r="G29" s="3">
        <v>3191333</v>
      </c>
      <c r="H29" s="3">
        <v>2839716.85</v>
      </c>
      <c r="I29" s="6">
        <f t="shared" si="0"/>
        <v>88.982154165673094</v>
      </c>
      <c r="J29" s="16"/>
    </row>
    <row r="30" spans="1:10">
      <c r="A30" s="19" t="s">
        <v>17</v>
      </c>
      <c r="B30" s="19"/>
      <c r="C30" s="19"/>
      <c r="D30" s="19"/>
      <c r="E30" s="19"/>
      <c r="F30" s="3">
        <v>74997197</v>
      </c>
      <c r="G30" s="3">
        <v>67806951</v>
      </c>
      <c r="H30" s="3">
        <v>60969865.409999996</v>
      </c>
      <c r="I30" s="6">
        <f t="shared" si="0"/>
        <v>89.916836711917625</v>
      </c>
      <c r="J30" s="16"/>
    </row>
    <row r="31" spans="1:10">
      <c r="A31" s="19" t="s">
        <v>11</v>
      </c>
      <c r="B31" s="19"/>
      <c r="C31" s="19"/>
      <c r="D31" s="19"/>
      <c r="E31" s="19"/>
      <c r="F31" s="3">
        <v>140944161</v>
      </c>
      <c r="G31" s="3">
        <v>127731698</v>
      </c>
      <c r="H31" s="3">
        <v>109261185.53</v>
      </c>
      <c r="I31" s="6">
        <f t="shared" si="0"/>
        <v>85.539601556067936</v>
      </c>
      <c r="J31" s="16"/>
    </row>
    <row r="32" spans="1:10">
      <c r="A32" s="19" t="s">
        <v>13</v>
      </c>
      <c r="B32" s="19"/>
      <c r="C32" s="19"/>
      <c r="D32" s="19"/>
      <c r="E32" s="19"/>
      <c r="F32" s="3">
        <v>4011963</v>
      </c>
      <c r="G32" s="3">
        <v>3439592</v>
      </c>
      <c r="H32" s="3">
        <v>732875.99</v>
      </c>
      <c r="I32" s="6">
        <f t="shared" si="0"/>
        <v>21.307061709644632</v>
      </c>
      <c r="J32" s="16"/>
    </row>
    <row r="33" spans="1:10" ht="33.75" customHeight="1">
      <c r="A33" s="20" t="s">
        <v>22</v>
      </c>
      <c r="B33" s="20"/>
      <c r="C33" s="20"/>
      <c r="D33" s="20"/>
      <c r="E33" s="20"/>
      <c r="F33" s="5">
        <v>178315038.84</v>
      </c>
      <c r="G33" s="5">
        <v>161959664.84</v>
      </c>
      <c r="H33" s="5">
        <v>133621766.65000001</v>
      </c>
      <c r="I33" s="6">
        <f t="shared" si="0"/>
        <v>82.503113835166914</v>
      </c>
      <c r="J33" s="16"/>
    </row>
    <row r="34" spans="1:10">
      <c r="A34" s="19" t="s">
        <v>9</v>
      </c>
      <c r="B34" s="19"/>
      <c r="C34" s="19"/>
      <c r="D34" s="19"/>
      <c r="E34" s="19"/>
      <c r="F34" s="3">
        <v>2507600</v>
      </c>
      <c r="G34" s="3">
        <v>2255836</v>
      </c>
      <c r="H34" s="3">
        <v>2001246.64</v>
      </c>
      <c r="I34" s="6">
        <f t="shared" si="0"/>
        <v>88.714190215955412</v>
      </c>
      <c r="J34" s="16"/>
    </row>
    <row r="35" spans="1:10">
      <c r="A35" s="19" t="s">
        <v>23</v>
      </c>
      <c r="B35" s="19"/>
      <c r="C35" s="19"/>
      <c r="D35" s="19"/>
      <c r="E35" s="19"/>
      <c r="F35" s="3">
        <v>175607438.84</v>
      </c>
      <c r="G35" s="3">
        <v>159503828.84</v>
      </c>
      <c r="H35" s="3">
        <v>131620520.01000001</v>
      </c>
      <c r="I35" s="6">
        <f t="shared" si="0"/>
        <v>82.518721316734002</v>
      </c>
      <c r="J35" s="16"/>
    </row>
    <row r="36" spans="1:10">
      <c r="A36" s="19" t="s">
        <v>13</v>
      </c>
      <c r="B36" s="19"/>
      <c r="C36" s="19"/>
      <c r="D36" s="19"/>
      <c r="E36" s="19"/>
      <c r="F36" s="3">
        <v>200000</v>
      </c>
      <c r="G36" s="3">
        <v>200000</v>
      </c>
      <c r="H36" s="4"/>
      <c r="I36" s="6">
        <f t="shared" si="0"/>
        <v>0</v>
      </c>
      <c r="J36" s="16"/>
    </row>
    <row r="37" spans="1:10" ht="33.75" customHeight="1">
      <c r="A37" s="20" t="s">
        <v>24</v>
      </c>
      <c r="B37" s="20"/>
      <c r="C37" s="20"/>
      <c r="D37" s="20"/>
      <c r="E37" s="20"/>
      <c r="F37" s="5">
        <v>780675719.39999998</v>
      </c>
      <c r="G37" s="5">
        <v>717115710.39999998</v>
      </c>
      <c r="H37" s="5">
        <v>309746569.75999999</v>
      </c>
      <c r="I37" s="6">
        <f t="shared" si="0"/>
        <v>43.193387798912738</v>
      </c>
      <c r="J37" s="16"/>
    </row>
    <row r="38" spans="1:10">
      <c r="A38" s="19" t="s">
        <v>9</v>
      </c>
      <c r="B38" s="19"/>
      <c r="C38" s="19"/>
      <c r="D38" s="19"/>
      <c r="E38" s="19"/>
      <c r="F38" s="3">
        <v>27358156</v>
      </c>
      <c r="G38" s="3">
        <v>24770317</v>
      </c>
      <c r="H38" s="3">
        <v>22208349.870000001</v>
      </c>
      <c r="I38" s="6">
        <f t="shared" si="0"/>
        <v>89.657108021669657</v>
      </c>
      <c r="J38" s="16"/>
    </row>
    <row r="39" spans="1:10">
      <c r="A39" s="19" t="s">
        <v>12</v>
      </c>
      <c r="B39" s="19"/>
      <c r="C39" s="19"/>
      <c r="D39" s="19"/>
      <c r="E39" s="19"/>
      <c r="F39" s="3">
        <v>333557141</v>
      </c>
      <c r="G39" s="3">
        <v>301851971</v>
      </c>
      <c r="H39" s="3">
        <v>187192372.72</v>
      </c>
      <c r="I39" s="6">
        <f t="shared" si="0"/>
        <v>62.014626606496471</v>
      </c>
      <c r="J39" s="16"/>
    </row>
    <row r="40" spans="1:10">
      <c r="A40" s="19" t="s">
        <v>13</v>
      </c>
      <c r="B40" s="19"/>
      <c r="C40" s="19"/>
      <c r="D40" s="19"/>
      <c r="E40" s="19"/>
      <c r="F40" s="3">
        <v>410317156.39999998</v>
      </c>
      <c r="G40" s="3">
        <v>381076356.39999998</v>
      </c>
      <c r="H40" s="3">
        <v>95265257.170000002</v>
      </c>
      <c r="I40" s="6">
        <f t="shared" si="0"/>
        <v>24.998994445618145</v>
      </c>
      <c r="J40" s="16"/>
    </row>
    <row r="41" spans="1:10">
      <c r="A41" s="19" t="s">
        <v>14</v>
      </c>
      <c r="B41" s="19"/>
      <c r="C41" s="19"/>
      <c r="D41" s="19"/>
      <c r="E41" s="19"/>
      <c r="F41" s="3">
        <v>4443266</v>
      </c>
      <c r="G41" s="3">
        <v>4417066</v>
      </c>
      <c r="H41" s="3">
        <v>80590</v>
      </c>
      <c r="I41" s="6">
        <f t="shared" si="0"/>
        <v>1.8245142816521194</v>
      </c>
      <c r="J41" s="16"/>
    </row>
    <row r="42" spans="1:10">
      <c r="A42" s="19" t="s">
        <v>15</v>
      </c>
      <c r="B42" s="19"/>
      <c r="C42" s="19"/>
      <c r="D42" s="19"/>
      <c r="E42" s="19"/>
      <c r="F42" s="3">
        <v>5000000</v>
      </c>
      <c r="G42" s="3">
        <v>5000000</v>
      </c>
      <c r="H42" s="3">
        <v>5000000</v>
      </c>
      <c r="I42" s="6">
        <f t="shared" si="0"/>
        <v>100</v>
      </c>
      <c r="J42" s="16"/>
    </row>
    <row r="43" spans="1:10" ht="45.75" customHeight="1">
      <c r="A43" s="20" t="s">
        <v>25</v>
      </c>
      <c r="B43" s="20"/>
      <c r="C43" s="20"/>
      <c r="D43" s="20"/>
      <c r="E43" s="20"/>
      <c r="F43" s="5">
        <v>103454956</v>
      </c>
      <c r="G43" s="5">
        <v>77642302</v>
      </c>
      <c r="H43" s="5">
        <v>31587823.09</v>
      </c>
      <c r="I43" s="6">
        <f t="shared" si="0"/>
        <v>40.683779687521373</v>
      </c>
      <c r="J43" s="16"/>
    </row>
    <row r="44" spans="1:10">
      <c r="A44" s="19" t="s">
        <v>9</v>
      </c>
      <c r="B44" s="19"/>
      <c r="C44" s="19"/>
      <c r="D44" s="19"/>
      <c r="E44" s="19"/>
      <c r="F44" s="3">
        <v>7154956</v>
      </c>
      <c r="G44" s="3">
        <v>6526228</v>
      </c>
      <c r="H44" s="3">
        <v>5800318.0300000003</v>
      </c>
      <c r="I44" s="6">
        <f t="shared" si="0"/>
        <v>88.877036321746644</v>
      </c>
      <c r="J44" s="16"/>
    </row>
    <row r="45" spans="1:10">
      <c r="A45" s="19" t="s">
        <v>13</v>
      </c>
      <c r="B45" s="19"/>
      <c r="C45" s="19"/>
      <c r="D45" s="19"/>
      <c r="E45" s="19"/>
      <c r="F45" s="3">
        <v>96300000</v>
      </c>
      <c r="G45" s="3">
        <v>71116074</v>
      </c>
      <c r="H45" s="3">
        <v>25787505.059999999</v>
      </c>
      <c r="I45" s="6">
        <f t="shared" si="0"/>
        <v>36.261148302421752</v>
      </c>
      <c r="J45" s="16"/>
    </row>
    <row r="46" spans="1:10" ht="37.5" customHeight="1">
      <c r="A46" s="20" t="s">
        <v>26</v>
      </c>
      <c r="B46" s="20"/>
      <c r="C46" s="20"/>
      <c r="D46" s="20"/>
      <c r="E46" s="20"/>
      <c r="F46" s="5">
        <v>150134402.97999999</v>
      </c>
      <c r="G46" s="5">
        <v>121092589.98</v>
      </c>
      <c r="H46" s="5">
        <v>53301486.840000004</v>
      </c>
      <c r="I46" s="6">
        <f t="shared" si="0"/>
        <v>44.017133376041777</v>
      </c>
      <c r="J46" s="16"/>
    </row>
    <row r="47" spans="1:10">
      <c r="A47" s="19" t="s">
        <v>9</v>
      </c>
      <c r="B47" s="19"/>
      <c r="C47" s="19"/>
      <c r="D47" s="19"/>
      <c r="E47" s="19"/>
      <c r="F47" s="3">
        <v>6071500</v>
      </c>
      <c r="G47" s="3">
        <v>5533458</v>
      </c>
      <c r="H47" s="3">
        <v>4662376.8600000003</v>
      </c>
      <c r="I47" s="6">
        <f t="shared" si="0"/>
        <v>84.257924429895382</v>
      </c>
      <c r="J47" s="16"/>
    </row>
    <row r="48" spans="1:10">
      <c r="A48" s="19" t="s">
        <v>17</v>
      </c>
      <c r="B48" s="19"/>
      <c r="C48" s="19"/>
      <c r="D48" s="19"/>
      <c r="E48" s="19"/>
      <c r="F48" s="3">
        <v>14670500</v>
      </c>
      <c r="G48" s="3">
        <v>11292000</v>
      </c>
      <c r="H48" s="4"/>
      <c r="I48" s="6">
        <f t="shared" si="0"/>
        <v>0</v>
      </c>
      <c r="J48" s="16"/>
    </row>
    <row r="49" spans="1:10">
      <c r="A49" s="19" t="s">
        <v>13</v>
      </c>
      <c r="B49" s="19"/>
      <c r="C49" s="19"/>
      <c r="D49" s="19"/>
      <c r="E49" s="19"/>
      <c r="F49" s="3">
        <v>129392402.98</v>
      </c>
      <c r="G49" s="3">
        <v>104267131.98</v>
      </c>
      <c r="H49" s="3">
        <v>48639109.979999997</v>
      </c>
      <c r="I49" s="6">
        <f t="shared" si="0"/>
        <v>46.648554588928086</v>
      </c>
      <c r="J49" s="16"/>
    </row>
    <row r="50" spans="1:10" ht="31.5" customHeight="1">
      <c r="A50" s="20" t="s">
        <v>27</v>
      </c>
      <c r="B50" s="20"/>
      <c r="C50" s="20"/>
      <c r="D50" s="20"/>
      <c r="E50" s="20"/>
      <c r="F50" s="5">
        <v>14623182</v>
      </c>
      <c r="G50" s="5">
        <v>12425468</v>
      </c>
      <c r="H50" s="5">
        <v>7323012.5700000003</v>
      </c>
      <c r="I50" s="6">
        <f t="shared" si="0"/>
        <v>58.935507056957533</v>
      </c>
      <c r="J50" s="16"/>
    </row>
    <row r="51" spans="1:10">
      <c r="A51" s="19" t="s">
        <v>9</v>
      </c>
      <c r="B51" s="19"/>
      <c r="C51" s="19"/>
      <c r="D51" s="19"/>
      <c r="E51" s="19"/>
      <c r="F51" s="3">
        <v>9269230</v>
      </c>
      <c r="G51" s="3">
        <v>8179516</v>
      </c>
      <c r="H51" s="3">
        <v>7178014.5700000003</v>
      </c>
      <c r="I51" s="6">
        <f t="shared" si="0"/>
        <v>87.755981772026615</v>
      </c>
      <c r="J51" s="16"/>
    </row>
    <row r="52" spans="1:10">
      <c r="A52" s="19" t="s">
        <v>13</v>
      </c>
      <c r="B52" s="19"/>
      <c r="C52" s="19"/>
      <c r="D52" s="19"/>
      <c r="E52" s="19"/>
      <c r="F52" s="3">
        <v>5353952</v>
      </c>
      <c r="G52" s="3">
        <v>4245952</v>
      </c>
      <c r="H52" s="3">
        <v>144998</v>
      </c>
      <c r="I52" s="6">
        <f t="shared" si="0"/>
        <v>3.414970305834828</v>
      </c>
      <c r="J52" s="16"/>
    </row>
    <row r="53" spans="1:10" ht="48.75" customHeight="1">
      <c r="A53" s="20" t="s">
        <v>28</v>
      </c>
      <c r="B53" s="20"/>
      <c r="C53" s="20"/>
      <c r="D53" s="20"/>
      <c r="E53" s="20"/>
      <c r="F53" s="5">
        <v>5598017</v>
      </c>
      <c r="G53" s="5">
        <v>5106782</v>
      </c>
      <c r="H53" s="5">
        <v>4317440.8600000003</v>
      </c>
      <c r="I53" s="6">
        <f t="shared" si="0"/>
        <v>84.543277155750928</v>
      </c>
      <c r="J53" s="16"/>
    </row>
    <row r="54" spans="1:10">
      <c r="A54" s="19" t="s">
        <v>9</v>
      </c>
      <c r="B54" s="19"/>
      <c r="C54" s="19"/>
      <c r="D54" s="19"/>
      <c r="E54" s="19"/>
      <c r="F54" s="3">
        <v>5598017</v>
      </c>
      <c r="G54" s="3">
        <v>5106782</v>
      </c>
      <c r="H54" s="3">
        <v>4317440.8600000003</v>
      </c>
      <c r="I54" s="6">
        <f t="shared" si="0"/>
        <v>84.543277155750928</v>
      </c>
      <c r="J54" s="16"/>
    </row>
    <row r="55" spans="1:10" ht="44.25" customHeight="1">
      <c r="A55" s="20" t="s">
        <v>29</v>
      </c>
      <c r="B55" s="20"/>
      <c r="C55" s="20"/>
      <c r="D55" s="20"/>
      <c r="E55" s="20"/>
      <c r="F55" s="5">
        <v>20322087</v>
      </c>
      <c r="G55" s="5">
        <v>18831815</v>
      </c>
      <c r="H55" s="5">
        <v>13197408.82</v>
      </c>
      <c r="I55" s="6">
        <f t="shared" si="0"/>
        <v>70.080386940929486</v>
      </c>
      <c r="J55" s="16"/>
    </row>
    <row r="56" spans="1:10">
      <c r="A56" s="19" t="s">
        <v>9</v>
      </c>
      <c r="B56" s="19"/>
      <c r="C56" s="19"/>
      <c r="D56" s="19"/>
      <c r="E56" s="19"/>
      <c r="F56" s="3">
        <v>7200888</v>
      </c>
      <c r="G56" s="3">
        <v>6516321</v>
      </c>
      <c r="H56" s="3">
        <v>5754920.0999999996</v>
      </c>
      <c r="I56" s="6">
        <f t="shared" si="0"/>
        <v>88.315478933588437</v>
      </c>
      <c r="J56" s="16"/>
    </row>
    <row r="57" spans="1:10">
      <c r="A57" s="19" t="s">
        <v>14</v>
      </c>
      <c r="B57" s="19"/>
      <c r="C57" s="19"/>
      <c r="D57" s="19"/>
      <c r="E57" s="19"/>
      <c r="F57" s="3">
        <v>13121199</v>
      </c>
      <c r="G57" s="3">
        <v>12315494</v>
      </c>
      <c r="H57" s="3">
        <v>7442488.7199999997</v>
      </c>
      <c r="I57" s="6">
        <f t="shared" si="0"/>
        <v>60.431913815231439</v>
      </c>
      <c r="J57" s="16"/>
    </row>
    <row r="58" spans="1:10" ht="41.25" customHeight="1">
      <c r="A58" s="20" t="s">
        <v>30</v>
      </c>
      <c r="B58" s="20"/>
      <c r="C58" s="20"/>
      <c r="D58" s="20"/>
      <c r="E58" s="20"/>
      <c r="F58" s="5">
        <v>7041200</v>
      </c>
      <c r="G58" s="5">
        <v>5942014</v>
      </c>
      <c r="H58" s="5">
        <v>4857343.72</v>
      </c>
      <c r="I58" s="6">
        <f t="shared" si="0"/>
        <v>81.745746812444395</v>
      </c>
      <c r="J58" s="16"/>
    </row>
    <row r="59" spans="1:10">
      <c r="A59" s="19" t="s">
        <v>9</v>
      </c>
      <c r="B59" s="19"/>
      <c r="C59" s="19"/>
      <c r="D59" s="19"/>
      <c r="E59" s="19"/>
      <c r="F59" s="3">
        <v>6486770</v>
      </c>
      <c r="G59" s="3">
        <v>5642014</v>
      </c>
      <c r="H59" s="3">
        <v>4857343.72</v>
      </c>
      <c r="I59" s="6">
        <f t="shared" si="0"/>
        <v>86.09237268819254</v>
      </c>
      <c r="J59" s="16"/>
    </row>
    <row r="60" spans="1:10">
      <c r="A60" s="19" t="s">
        <v>13</v>
      </c>
      <c r="B60" s="19"/>
      <c r="C60" s="19"/>
      <c r="D60" s="19"/>
      <c r="E60" s="19"/>
      <c r="F60" s="3">
        <v>554430</v>
      </c>
      <c r="G60" s="3">
        <v>300000</v>
      </c>
      <c r="H60" s="4"/>
      <c r="I60" s="6">
        <f t="shared" si="0"/>
        <v>0</v>
      </c>
      <c r="J60" s="16"/>
    </row>
    <row r="61" spans="1:10" ht="42" customHeight="1">
      <c r="A61" s="20" t="s">
        <v>31</v>
      </c>
      <c r="B61" s="20"/>
      <c r="C61" s="20"/>
      <c r="D61" s="20"/>
      <c r="E61" s="20"/>
      <c r="F61" s="5">
        <v>26814100</v>
      </c>
      <c r="G61" s="5">
        <v>23661290</v>
      </c>
      <c r="H61" s="5">
        <v>20179996.93</v>
      </c>
      <c r="I61" s="6">
        <f t="shared" si="0"/>
        <v>85.286968419726904</v>
      </c>
      <c r="J61" s="16"/>
    </row>
    <row r="62" spans="1:10">
      <c r="A62" s="19" t="s">
        <v>9</v>
      </c>
      <c r="B62" s="19"/>
      <c r="C62" s="19"/>
      <c r="D62" s="19"/>
      <c r="E62" s="19"/>
      <c r="F62" s="3">
        <v>26814100</v>
      </c>
      <c r="G62" s="3">
        <v>23661290</v>
      </c>
      <c r="H62" s="3">
        <v>20179996.93</v>
      </c>
      <c r="I62" s="6">
        <f t="shared" si="0"/>
        <v>85.286968419726904</v>
      </c>
      <c r="J62" s="16"/>
    </row>
    <row r="63" spans="1:10" ht="39.75" customHeight="1">
      <c r="A63" s="20" t="s">
        <v>32</v>
      </c>
      <c r="B63" s="20"/>
      <c r="C63" s="20"/>
      <c r="D63" s="20"/>
      <c r="E63" s="20"/>
      <c r="F63" s="5">
        <v>11474400</v>
      </c>
      <c r="G63" s="5">
        <v>10167336</v>
      </c>
      <c r="H63" s="5">
        <v>7873540.5700000003</v>
      </c>
      <c r="I63" s="6">
        <f t="shared" si="0"/>
        <v>77.439563028112772</v>
      </c>
      <c r="J63" s="16"/>
    </row>
    <row r="64" spans="1:10">
      <c r="A64" s="19" t="s">
        <v>9</v>
      </c>
      <c r="B64" s="19"/>
      <c r="C64" s="19"/>
      <c r="D64" s="19"/>
      <c r="E64" s="19"/>
      <c r="F64" s="3">
        <v>10240000</v>
      </c>
      <c r="G64" s="3">
        <v>9021936</v>
      </c>
      <c r="H64" s="3">
        <v>7833540.5700000003</v>
      </c>
      <c r="I64" s="6">
        <f t="shared" si="0"/>
        <v>86.827711590948994</v>
      </c>
      <c r="J64" s="16"/>
    </row>
    <row r="65" spans="1:10">
      <c r="A65" s="19" t="s">
        <v>13</v>
      </c>
      <c r="B65" s="19"/>
      <c r="C65" s="19"/>
      <c r="D65" s="19"/>
      <c r="E65" s="19"/>
      <c r="F65" s="3">
        <v>1234400</v>
      </c>
      <c r="G65" s="3">
        <v>1145400</v>
      </c>
      <c r="H65" s="3">
        <v>40000</v>
      </c>
      <c r="I65" s="6">
        <f t="shared" si="0"/>
        <v>3.4922297887200977</v>
      </c>
      <c r="J65" s="16"/>
    </row>
    <row r="66" spans="1:10" ht="35.25" customHeight="1">
      <c r="A66" s="20" t="s">
        <v>33</v>
      </c>
      <c r="B66" s="20"/>
      <c r="C66" s="20"/>
      <c r="D66" s="20"/>
      <c r="E66" s="20"/>
      <c r="F66" s="5">
        <f>163626275-13671525</f>
        <v>149954750</v>
      </c>
      <c r="G66" s="5">
        <f>148184044-13671525</f>
        <v>134512519</v>
      </c>
      <c r="H66" s="5">
        <v>102545808.25</v>
      </c>
      <c r="I66" s="6">
        <f t="shared" si="0"/>
        <v>76.235140797563986</v>
      </c>
      <c r="J66" s="16"/>
    </row>
    <row r="67" spans="1:10">
      <c r="A67" s="19" t="s">
        <v>9</v>
      </c>
      <c r="B67" s="19"/>
      <c r="C67" s="19"/>
      <c r="D67" s="19"/>
      <c r="E67" s="19"/>
      <c r="F67" s="3">
        <v>17226800</v>
      </c>
      <c r="G67" s="3">
        <v>15962184</v>
      </c>
      <c r="H67" s="3">
        <v>12328252.08</v>
      </c>
      <c r="I67" s="6">
        <f t="shared" si="0"/>
        <v>77.234118338693506</v>
      </c>
      <c r="J67" s="16"/>
    </row>
    <row r="68" spans="1:10">
      <c r="A68" s="19" t="s">
        <v>14</v>
      </c>
      <c r="B68" s="19"/>
      <c r="C68" s="19"/>
      <c r="D68" s="19"/>
      <c r="E68" s="19"/>
      <c r="F68" s="3">
        <f>38154375-13671525</f>
        <v>24482850</v>
      </c>
      <c r="G68" s="3">
        <f>32997460-13671525</f>
        <v>19325935</v>
      </c>
      <c r="H68" s="3">
        <v>13556.17</v>
      </c>
      <c r="I68" s="6">
        <f t="shared" si="0"/>
        <v>7.0144963232050606E-2</v>
      </c>
      <c r="J68" s="16"/>
    </row>
    <row r="69" spans="1:10">
      <c r="A69" s="19" t="s">
        <v>15</v>
      </c>
      <c r="B69" s="19"/>
      <c r="C69" s="19"/>
      <c r="D69" s="19"/>
      <c r="E69" s="19"/>
      <c r="F69" s="3">
        <v>108245100</v>
      </c>
      <c r="G69" s="3">
        <v>99224400</v>
      </c>
      <c r="H69" s="3">
        <v>90204000</v>
      </c>
      <c r="I69" s="6">
        <f t="shared" si="0"/>
        <v>90.909090909090907</v>
      </c>
      <c r="J69" s="16"/>
    </row>
    <row r="70" spans="1:10" ht="44.25" customHeight="1">
      <c r="A70" s="20" t="s">
        <v>34</v>
      </c>
      <c r="B70" s="20"/>
      <c r="C70" s="20"/>
      <c r="D70" s="20"/>
      <c r="E70" s="20"/>
      <c r="F70" s="5">
        <v>11752322</v>
      </c>
      <c r="G70" s="5">
        <v>10773002</v>
      </c>
      <c r="H70" s="5">
        <v>8831620</v>
      </c>
      <c r="I70" s="6">
        <f t="shared" ref="I70:I114" si="1">SUM(H70)/G70*100</f>
        <v>81.979192058072584</v>
      </c>
      <c r="J70" s="16"/>
    </row>
    <row r="71" spans="1:10">
      <c r="A71" s="19" t="s">
        <v>9</v>
      </c>
      <c r="B71" s="19"/>
      <c r="C71" s="19"/>
      <c r="D71" s="19"/>
      <c r="E71" s="19"/>
      <c r="F71" s="3">
        <v>10509228</v>
      </c>
      <c r="G71" s="3">
        <v>9529908</v>
      </c>
      <c r="H71" s="3">
        <v>8221873.4000000004</v>
      </c>
      <c r="I71" s="6">
        <f t="shared" si="1"/>
        <v>86.274425734225346</v>
      </c>
      <c r="J71" s="16"/>
    </row>
    <row r="72" spans="1:10">
      <c r="A72" s="19" t="s">
        <v>12</v>
      </c>
      <c r="B72" s="19"/>
      <c r="C72" s="19"/>
      <c r="D72" s="19"/>
      <c r="E72" s="19"/>
      <c r="F72" s="3">
        <v>1198022</v>
      </c>
      <c r="G72" s="3">
        <v>1198022</v>
      </c>
      <c r="H72" s="3">
        <v>609746.6</v>
      </c>
      <c r="I72" s="6">
        <f t="shared" si="1"/>
        <v>50.896110422012285</v>
      </c>
      <c r="J72" s="16"/>
    </row>
    <row r="73" spans="1:10">
      <c r="A73" s="19" t="s">
        <v>13</v>
      </c>
      <c r="B73" s="19"/>
      <c r="C73" s="19"/>
      <c r="D73" s="19"/>
      <c r="E73" s="19"/>
      <c r="F73" s="3">
        <v>45072</v>
      </c>
      <c r="G73" s="3">
        <v>45072</v>
      </c>
      <c r="H73" s="4"/>
      <c r="I73" s="6">
        <f t="shared" si="1"/>
        <v>0</v>
      </c>
      <c r="J73" s="16"/>
    </row>
    <row r="74" spans="1:10" ht="42.75" customHeight="1">
      <c r="A74" s="20" t="s">
        <v>35</v>
      </c>
      <c r="B74" s="20"/>
      <c r="C74" s="20"/>
      <c r="D74" s="20"/>
      <c r="E74" s="20"/>
      <c r="F74" s="5">
        <v>63672455.159999996</v>
      </c>
      <c r="G74" s="5">
        <v>58497103.159999996</v>
      </c>
      <c r="H74" s="5">
        <v>42602360.780000001</v>
      </c>
      <c r="I74" s="6">
        <f t="shared" si="1"/>
        <v>72.828154692506658</v>
      </c>
      <c r="J74" s="16"/>
    </row>
    <row r="75" spans="1:10">
      <c r="A75" s="19" t="s">
        <v>9</v>
      </c>
      <c r="B75" s="19"/>
      <c r="C75" s="19"/>
      <c r="D75" s="19"/>
      <c r="E75" s="19"/>
      <c r="F75" s="3">
        <v>17508873</v>
      </c>
      <c r="G75" s="3">
        <v>16027452</v>
      </c>
      <c r="H75" s="3">
        <v>13626398.619999999</v>
      </c>
      <c r="I75" s="6">
        <f t="shared" si="1"/>
        <v>85.019119820168541</v>
      </c>
      <c r="J75" s="16"/>
    </row>
    <row r="76" spans="1:10">
      <c r="A76" s="19" t="s">
        <v>10</v>
      </c>
      <c r="B76" s="19"/>
      <c r="C76" s="19"/>
      <c r="D76" s="19"/>
      <c r="E76" s="19"/>
      <c r="F76" s="3">
        <v>675231</v>
      </c>
      <c r="G76" s="3">
        <v>604100</v>
      </c>
      <c r="H76" s="3">
        <v>501977.76</v>
      </c>
      <c r="I76" s="6">
        <f t="shared" si="1"/>
        <v>83.095143188213868</v>
      </c>
      <c r="J76" s="16"/>
    </row>
    <row r="77" spans="1:10">
      <c r="A77" s="19" t="s">
        <v>11</v>
      </c>
      <c r="B77" s="19"/>
      <c r="C77" s="19"/>
      <c r="D77" s="19"/>
      <c r="E77" s="19"/>
      <c r="F77" s="3">
        <v>115470</v>
      </c>
      <c r="G77" s="3">
        <v>73970</v>
      </c>
      <c r="H77" s="3">
        <v>58548</v>
      </c>
      <c r="I77" s="6">
        <f t="shared" si="1"/>
        <v>79.151007165066929</v>
      </c>
      <c r="J77" s="16"/>
    </row>
    <row r="78" spans="1:10">
      <c r="A78" s="19" t="s">
        <v>23</v>
      </c>
      <c r="B78" s="19"/>
      <c r="C78" s="19"/>
      <c r="D78" s="19"/>
      <c r="E78" s="19"/>
      <c r="F78" s="3">
        <v>465881.16</v>
      </c>
      <c r="G78" s="3">
        <v>465881.16</v>
      </c>
      <c r="H78" s="3">
        <v>465881.16</v>
      </c>
      <c r="I78" s="6">
        <f t="shared" si="1"/>
        <v>100</v>
      </c>
      <c r="J78" s="16"/>
    </row>
    <row r="79" spans="1:10">
      <c r="A79" s="19" t="s">
        <v>12</v>
      </c>
      <c r="B79" s="19"/>
      <c r="C79" s="19"/>
      <c r="D79" s="19"/>
      <c r="E79" s="19"/>
      <c r="F79" s="3">
        <v>37489000</v>
      </c>
      <c r="G79" s="3">
        <v>35115700</v>
      </c>
      <c r="H79" s="3">
        <v>24739733.550000001</v>
      </c>
      <c r="I79" s="6">
        <f t="shared" si="1"/>
        <v>70.452058623350808</v>
      </c>
      <c r="J79" s="16"/>
    </row>
    <row r="80" spans="1:10">
      <c r="A80" s="19" t="s">
        <v>13</v>
      </c>
      <c r="B80" s="19"/>
      <c r="C80" s="19"/>
      <c r="D80" s="19"/>
      <c r="E80" s="19"/>
      <c r="F80" s="3">
        <v>6460000</v>
      </c>
      <c r="G80" s="3">
        <v>5300000</v>
      </c>
      <c r="H80" s="3">
        <v>2672761.33</v>
      </c>
      <c r="I80" s="6">
        <f t="shared" si="1"/>
        <v>50.429459056603775</v>
      </c>
      <c r="J80" s="16"/>
    </row>
    <row r="81" spans="1:10">
      <c r="A81" s="19" t="s">
        <v>14</v>
      </c>
      <c r="B81" s="19"/>
      <c r="C81" s="19"/>
      <c r="D81" s="19"/>
      <c r="E81" s="19"/>
      <c r="F81" s="3">
        <v>958000</v>
      </c>
      <c r="G81" s="3">
        <v>910000</v>
      </c>
      <c r="H81" s="3">
        <v>537060.36</v>
      </c>
      <c r="I81" s="6">
        <f t="shared" si="1"/>
        <v>59.017621978021971</v>
      </c>
      <c r="J81" s="16"/>
    </row>
    <row r="82" spans="1:10" ht="44.25" customHeight="1">
      <c r="A82" s="20" t="s">
        <v>36</v>
      </c>
      <c r="B82" s="20"/>
      <c r="C82" s="20"/>
      <c r="D82" s="20"/>
      <c r="E82" s="20"/>
      <c r="F82" s="5">
        <v>59341782</v>
      </c>
      <c r="G82" s="5">
        <v>53500046</v>
      </c>
      <c r="H82" s="5">
        <v>39160742.210000001</v>
      </c>
      <c r="I82" s="6">
        <f t="shared" si="1"/>
        <v>73.197586054411985</v>
      </c>
      <c r="J82" s="16"/>
    </row>
    <row r="83" spans="1:10">
      <c r="A83" s="19" t="s">
        <v>9</v>
      </c>
      <c r="B83" s="19"/>
      <c r="C83" s="19"/>
      <c r="D83" s="19"/>
      <c r="E83" s="19"/>
      <c r="F83" s="3">
        <v>14254346</v>
      </c>
      <c r="G83" s="3">
        <v>12416664</v>
      </c>
      <c r="H83" s="3">
        <v>10861466.720000001</v>
      </c>
      <c r="I83" s="6">
        <f t="shared" si="1"/>
        <v>87.474918544948949</v>
      </c>
      <c r="J83" s="16"/>
    </row>
    <row r="84" spans="1:10">
      <c r="A84" s="19" t="s">
        <v>10</v>
      </c>
      <c r="B84" s="19"/>
      <c r="C84" s="19"/>
      <c r="D84" s="19"/>
      <c r="E84" s="19"/>
      <c r="F84" s="3">
        <v>286067</v>
      </c>
      <c r="G84" s="3">
        <v>233560</v>
      </c>
      <c r="H84" s="3">
        <v>194626.34</v>
      </c>
      <c r="I84" s="6">
        <f t="shared" si="1"/>
        <v>83.33033909916081</v>
      </c>
      <c r="J84" s="16"/>
    </row>
    <row r="85" spans="1:10">
      <c r="A85" s="19" t="s">
        <v>11</v>
      </c>
      <c r="B85" s="19"/>
      <c r="C85" s="19"/>
      <c r="D85" s="19"/>
      <c r="E85" s="19"/>
      <c r="F85" s="3">
        <v>115470</v>
      </c>
      <c r="G85" s="3">
        <v>114470</v>
      </c>
      <c r="H85" s="3">
        <v>5500</v>
      </c>
      <c r="I85" s="6">
        <f t="shared" si="1"/>
        <v>4.8047523368568186</v>
      </c>
      <c r="J85" s="16"/>
    </row>
    <row r="86" spans="1:10">
      <c r="A86" s="19" t="s">
        <v>12</v>
      </c>
      <c r="B86" s="19"/>
      <c r="C86" s="19"/>
      <c r="D86" s="19"/>
      <c r="E86" s="19"/>
      <c r="F86" s="3">
        <v>28294399</v>
      </c>
      <c r="G86" s="3">
        <v>26475399</v>
      </c>
      <c r="H86" s="3">
        <v>19479189.32</v>
      </c>
      <c r="I86" s="6">
        <f t="shared" si="1"/>
        <v>73.574677080409629</v>
      </c>
      <c r="J86" s="16"/>
    </row>
    <row r="87" spans="1:10">
      <c r="A87" s="19" t="s">
        <v>13</v>
      </c>
      <c r="B87" s="19"/>
      <c r="C87" s="19"/>
      <c r="D87" s="19"/>
      <c r="E87" s="19"/>
      <c r="F87" s="3">
        <v>15805500</v>
      </c>
      <c r="G87" s="3">
        <v>13722500</v>
      </c>
      <c r="H87" s="3">
        <v>8201823.9800000004</v>
      </c>
      <c r="I87" s="6">
        <f t="shared" si="1"/>
        <v>59.769167280014578</v>
      </c>
      <c r="J87" s="16"/>
    </row>
    <row r="88" spans="1:10">
      <c r="A88" s="19" t="s">
        <v>14</v>
      </c>
      <c r="B88" s="19"/>
      <c r="C88" s="19"/>
      <c r="D88" s="19"/>
      <c r="E88" s="19"/>
      <c r="F88" s="3">
        <v>586000</v>
      </c>
      <c r="G88" s="3">
        <v>537453</v>
      </c>
      <c r="H88" s="3">
        <v>418135.85</v>
      </c>
      <c r="I88" s="6">
        <f t="shared" si="1"/>
        <v>77.79951921377311</v>
      </c>
      <c r="J88" s="16"/>
    </row>
    <row r="89" spans="1:10" ht="36.75" customHeight="1">
      <c r="A89" s="20" t="s">
        <v>37</v>
      </c>
      <c r="B89" s="20"/>
      <c r="C89" s="20"/>
      <c r="D89" s="20"/>
      <c r="E89" s="20"/>
      <c r="F89" s="5">
        <v>58031447</v>
      </c>
      <c r="G89" s="5">
        <v>52969155</v>
      </c>
      <c r="H89" s="5">
        <v>30994358.629999999</v>
      </c>
      <c r="I89" s="6">
        <f t="shared" si="1"/>
        <v>58.513975973375445</v>
      </c>
      <c r="J89" s="16"/>
    </row>
    <row r="90" spans="1:10">
      <c r="A90" s="19" t="s">
        <v>9</v>
      </c>
      <c r="B90" s="19"/>
      <c r="C90" s="19"/>
      <c r="D90" s="19"/>
      <c r="E90" s="19"/>
      <c r="F90" s="3">
        <v>17795056</v>
      </c>
      <c r="G90" s="3">
        <v>16146763</v>
      </c>
      <c r="H90" s="3">
        <v>13935321.01</v>
      </c>
      <c r="I90" s="6">
        <f t="shared" si="1"/>
        <v>86.304115629863404</v>
      </c>
      <c r="J90" s="16"/>
    </row>
    <row r="91" spans="1:10">
      <c r="A91" s="19" t="s">
        <v>10</v>
      </c>
      <c r="B91" s="19"/>
      <c r="C91" s="19"/>
      <c r="D91" s="19"/>
      <c r="E91" s="19"/>
      <c r="F91" s="3">
        <v>356587</v>
      </c>
      <c r="G91" s="3">
        <v>319752</v>
      </c>
      <c r="H91" s="3">
        <v>183207.98</v>
      </c>
      <c r="I91" s="6">
        <f t="shared" si="1"/>
        <v>57.296898846606126</v>
      </c>
      <c r="J91" s="16"/>
    </row>
    <row r="92" spans="1:10">
      <c r="A92" s="19" t="s">
        <v>11</v>
      </c>
      <c r="B92" s="19"/>
      <c r="C92" s="19"/>
      <c r="D92" s="19"/>
      <c r="E92" s="19"/>
      <c r="F92" s="3">
        <v>185470</v>
      </c>
      <c r="G92" s="3">
        <v>163400</v>
      </c>
      <c r="H92" s="3">
        <v>93075</v>
      </c>
      <c r="I92" s="6">
        <f t="shared" si="1"/>
        <v>56.961444308445529</v>
      </c>
      <c r="J92" s="16"/>
    </row>
    <row r="93" spans="1:10">
      <c r="A93" s="19" t="s">
        <v>12</v>
      </c>
      <c r="B93" s="19"/>
      <c r="C93" s="19"/>
      <c r="D93" s="19"/>
      <c r="E93" s="19"/>
      <c r="F93" s="3">
        <v>36500322</v>
      </c>
      <c r="G93" s="3">
        <v>33204012</v>
      </c>
      <c r="H93" s="3">
        <v>16094479.710000001</v>
      </c>
      <c r="I93" s="6">
        <f t="shared" si="1"/>
        <v>48.471491065597739</v>
      </c>
      <c r="J93" s="16"/>
    </row>
    <row r="94" spans="1:10">
      <c r="A94" s="19" t="s">
        <v>13</v>
      </c>
      <c r="B94" s="19"/>
      <c r="C94" s="19"/>
      <c r="D94" s="19"/>
      <c r="E94" s="19"/>
      <c r="F94" s="3">
        <v>2225677</v>
      </c>
      <c r="G94" s="3">
        <v>2225677</v>
      </c>
      <c r="H94" s="3">
        <v>443161.48</v>
      </c>
      <c r="I94" s="6">
        <f t="shared" si="1"/>
        <v>19.911311479608226</v>
      </c>
      <c r="J94" s="16"/>
    </row>
    <row r="95" spans="1:10">
      <c r="A95" s="19" t="s">
        <v>14</v>
      </c>
      <c r="B95" s="19"/>
      <c r="C95" s="19"/>
      <c r="D95" s="19"/>
      <c r="E95" s="19"/>
      <c r="F95" s="3">
        <v>968335</v>
      </c>
      <c r="G95" s="3">
        <v>909551</v>
      </c>
      <c r="H95" s="3">
        <v>245113.45</v>
      </c>
      <c r="I95" s="6">
        <f t="shared" si="1"/>
        <v>26.948840691725916</v>
      </c>
      <c r="J95" s="16"/>
    </row>
    <row r="96" spans="1:10" ht="36.75" customHeight="1">
      <c r="A96" s="20" t="s">
        <v>38</v>
      </c>
      <c r="B96" s="20"/>
      <c r="C96" s="20"/>
      <c r="D96" s="20"/>
      <c r="E96" s="20"/>
      <c r="F96" s="5">
        <v>81504098.819999993</v>
      </c>
      <c r="G96" s="5">
        <v>75037951.819999993</v>
      </c>
      <c r="H96" s="5">
        <v>51994190.140000001</v>
      </c>
      <c r="I96" s="6">
        <f t="shared" si="1"/>
        <v>69.290524166654961</v>
      </c>
      <c r="J96" s="16"/>
    </row>
    <row r="97" spans="1:10">
      <c r="A97" s="19" t="s">
        <v>9</v>
      </c>
      <c r="B97" s="19"/>
      <c r="C97" s="19"/>
      <c r="D97" s="19"/>
      <c r="E97" s="19"/>
      <c r="F97" s="3">
        <v>18472933</v>
      </c>
      <c r="G97" s="3">
        <v>16851816</v>
      </c>
      <c r="H97" s="3">
        <v>14200881.939999999</v>
      </c>
      <c r="I97" s="6">
        <f t="shared" si="1"/>
        <v>84.269149034145627</v>
      </c>
      <c r="J97" s="16"/>
    </row>
    <row r="98" spans="1:10">
      <c r="A98" s="19" t="s">
        <v>10</v>
      </c>
      <c r="B98" s="19"/>
      <c r="C98" s="19"/>
      <c r="D98" s="19"/>
      <c r="E98" s="19"/>
      <c r="F98" s="3">
        <v>420160</v>
      </c>
      <c r="G98" s="3">
        <v>366960</v>
      </c>
      <c r="H98" s="3">
        <v>293664</v>
      </c>
      <c r="I98" s="6">
        <f t="shared" si="1"/>
        <v>80.026160889470248</v>
      </c>
      <c r="J98" s="16"/>
    </row>
    <row r="99" spans="1:10">
      <c r="A99" s="19" t="s">
        <v>11</v>
      </c>
      <c r="B99" s="19"/>
      <c r="C99" s="19"/>
      <c r="D99" s="19"/>
      <c r="E99" s="19"/>
      <c r="F99" s="3">
        <v>234102</v>
      </c>
      <c r="G99" s="3">
        <v>134102</v>
      </c>
      <c r="H99" s="3">
        <v>134102</v>
      </c>
      <c r="I99" s="6">
        <f t="shared" si="1"/>
        <v>100</v>
      </c>
      <c r="J99" s="16"/>
    </row>
    <row r="100" spans="1:10">
      <c r="A100" s="19" t="s">
        <v>12</v>
      </c>
      <c r="B100" s="19"/>
      <c r="C100" s="19"/>
      <c r="D100" s="19"/>
      <c r="E100" s="19"/>
      <c r="F100" s="3">
        <v>44695703</v>
      </c>
      <c r="G100" s="3">
        <v>40224813</v>
      </c>
      <c r="H100" s="3">
        <v>26804444.449999999</v>
      </c>
      <c r="I100" s="6">
        <f t="shared" si="1"/>
        <v>66.636591822067643</v>
      </c>
      <c r="J100" s="16"/>
    </row>
    <row r="101" spans="1:10">
      <c r="A101" s="19" t="s">
        <v>13</v>
      </c>
      <c r="B101" s="19"/>
      <c r="C101" s="19"/>
      <c r="D101" s="19"/>
      <c r="E101" s="19"/>
      <c r="F101" s="3">
        <v>16428200.82</v>
      </c>
      <c r="G101" s="3">
        <v>16269200.82</v>
      </c>
      <c r="H101" s="3">
        <v>9910224.9499999993</v>
      </c>
      <c r="I101" s="6">
        <f t="shared" si="1"/>
        <v>60.914024355868754</v>
      </c>
      <c r="J101" s="16"/>
    </row>
    <row r="102" spans="1:10">
      <c r="A102" s="19" t="s">
        <v>14</v>
      </c>
      <c r="B102" s="19"/>
      <c r="C102" s="19"/>
      <c r="D102" s="19"/>
      <c r="E102" s="19"/>
      <c r="F102" s="3">
        <v>1253000</v>
      </c>
      <c r="G102" s="3">
        <v>1191060</v>
      </c>
      <c r="H102" s="3">
        <v>650872.80000000005</v>
      </c>
      <c r="I102" s="6">
        <f t="shared" si="1"/>
        <v>54.64651654828473</v>
      </c>
      <c r="J102" s="16"/>
    </row>
    <row r="103" spans="1:10">
      <c r="A103" s="18" t="s">
        <v>39</v>
      </c>
      <c r="B103" s="18"/>
      <c r="C103" s="18"/>
      <c r="D103" s="18"/>
      <c r="E103" s="18"/>
      <c r="F103" s="5">
        <f>4840530840.32-34543961</f>
        <v>4805986879.3199997</v>
      </c>
      <c r="G103" s="5">
        <f>4370998707.32-35543961</f>
        <v>4335454746.3199997</v>
      </c>
      <c r="H103" s="5">
        <f>3093165158.39-19304942</f>
        <v>3073860216.3899999</v>
      </c>
      <c r="I103" s="6">
        <f t="shared" si="1"/>
        <v>70.90052592520172</v>
      </c>
      <c r="J103" s="16"/>
    </row>
    <row r="104" spans="1:10">
      <c r="A104" s="17" t="s">
        <v>9</v>
      </c>
      <c r="B104" s="17"/>
      <c r="C104" s="17"/>
      <c r="D104" s="17"/>
      <c r="E104" s="3"/>
      <c r="F104" s="3">
        <v>369958149</v>
      </c>
      <c r="G104" s="3">
        <v>335601598</v>
      </c>
      <c r="H104" s="3">
        <v>287416117.02999997</v>
      </c>
      <c r="I104" s="6">
        <f t="shared" si="1"/>
        <v>85.642058542879752</v>
      </c>
      <c r="J104" s="16"/>
    </row>
    <row r="105" spans="1:10">
      <c r="A105" s="17" t="s">
        <v>17</v>
      </c>
      <c r="B105" s="17"/>
      <c r="C105" s="17"/>
      <c r="D105" s="17"/>
      <c r="E105" s="3"/>
      <c r="F105" s="3">
        <v>2030030116.3599999</v>
      </c>
      <c r="G105" s="3">
        <v>1843874978.3599999</v>
      </c>
      <c r="H105" s="3">
        <v>1527012211.52</v>
      </c>
      <c r="I105" s="6">
        <f t="shared" si="1"/>
        <v>82.815387672225597</v>
      </c>
      <c r="J105" s="16"/>
    </row>
    <row r="106" spans="1:10">
      <c r="A106" s="17" t="s">
        <v>19</v>
      </c>
      <c r="B106" s="17"/>
      <c r="C106" s="17"/>
      <c r="D106" s="17"/>
      <c r="E106" s="3"/>
      <c r="F106" s="3">
        <v>123713400</v>
      </c>
      <c r="G106" s="3">
        <v>108764758</v>
      </c>
      <c r="H106" s="3">
        <v>89145898.409999996</v>
      </c>
      <c r="I106" s="6">
        <f t="shared" si="1"/>
        <v>81.96211718689247</v>
      </c>
      <c r="J106" s="16"/>
    </row>
    <row r="107" spans="1:10">
      <c r="A107" s="17" t="s">
        <v>10</v>
      </c>
      <c r="B107" s="17"/>
      <c r="C107" s="17"/>
      <c r="D107" s="17"/>
      <c r="E107" s="3"/>
      <c r="F107" s="3">
        <v>196986836</v>
      </c>
      <c r="G107" s="3">
        <v>174914354</v>
      </c>
      <c r="H107" s="3">
        <v>141316349.15000001</v>
      </c>
      <c r="I107" s="6">
        <f t="shared" si="1"/>
        <v>80.79173945324122</v>
      </c>
      <c r="J107" s="16"/>
    </row>
    <row r="108" spans="1:10">
      <c r="A108" s="17" t="s">
        <v>11</v>
      </c>
      <c r="B108" s="17"/>
      <c r="C108" s="17"/>
      <c r="D108" s="17"/>
      <c r="E108" s="3"/>
      <c r="F108" s="3">
        <v>146490600</v>
      </c>
      <c r="G108" s="3">
        <v>132755308</v>
      </c>
      <c r="H108" s="3">
        <v>112338951.37</v>
      </c>
      <c r="I108" s="6">
        <f t="shared" si="1"/>
        <v>84.621061908876754</v>
      </c>
      <c r="J108" s="16"/>
    </row>
    <row r="109" spans="1:10">
      <c r="A109" s="17" t="s">
        <v>23</v>
      </c>
      <c r="B109" s="17"/>
      <c r="C109" s="17"/>
      <c r="D109" s="17"/>
      <c r="E109" s="3"/>
      <c r="F109" s="3">
        <v>176073320</v>
      </c>
      <c r="G109" s="3">
        <v>159969710</v>
      </c>
      <c r="H109" s="3">
        <v>132086401.17</v>
      </c>
      <c r="I109" s="6">
        <f t="shared" si="1"/>
        <v>82.569632194744869</v>
      </c>
      <c r="J109" s="16"/>
    </row>
    <row r="110" spans="1:10">
      <c r="A110" s="17" t="s">
        <v>12</v>
      </c>
      <c r="B110" s="17"/>
      <c r="C110" s="17"/>
      <c r="D110" s="17"/>
      <c r="E110" s="3"/>
      <c r="F110" s="3">
        <v>486685087</v>
      </c>
      <c r="G110" s="3">
        <v>440037306</v>
      </c>
      <c r="H110" s="3">
        <v>275764646.30000001</v>
      </c>
      <c r="I110" s="6">
        <f t="shared" si="1"/>
        <v>62.668469818329456</v>
      </c>
      <c r="J110" s="16"/>
    </row>
    <row r="111" spans="1:10">
      <c r="A111" s="17" t="s">
        <v>13</v>
      </c>
      <c r="B111" s="17"/>
      <c r="C111" s="17"/>
      <c r="D111" s="17"/>
      <c r="E111" s="3"/>
      <c r="F111" s="3">
        <v>1097116832.96</v>
      </c>
      <c r="G111" s="3">
        <v>980180986.96000004</v>
      </c>
      <c r="H111" s="3">
        <v>392707624.08999997</v>
      </c>
      <c r="I111" s="6">
        <f t="shared" si="1"/>
        <v>40.064807348280659</v>
      </c>
      <c r="J111" s="16"/>
    </row>
    <row r="112" spans="1:10">
      <c r="A112" s="17" t="s">
        <v>14</v>
      </c>
      <c r="B112" s="17"/>
      <c r="C112" s="17"/>
      <c r="D112" s="17"/>
      <c r="E112" s="3"/>
      <c r="F112" s="3">
        <v>85979611</v>
      </c>
      <c r="G112" s="3">
        <v>80773520</v>
      </c>
      <c r="H112" s="3">
        <v>34172959.350000001</v>
      </c>
      <c r="I112" s="6">
        <f t="shared" si="1"/>
        <v>42.30713153271023</v>
      </c>
      <c r="J112" s="16"/>
    </row>
    <row r="113" spans="1:10">
      <c r="A113" s="17" t="s">
        <v>15</v>
      </c>
      <c r="B113" s="17"/>
      <c r="C113" s="17"/>
      <c r="D113" s="17"/>
      <c r="E113" s="3"/>
      <c r="F113" s="3">
        <v>127496888</v>
      </c>
      <c r="G113" s="3">
        <v>114126188</v>
      </c>
      <c r="H113" s="3">
        <v>101204000</v>
      </c>
      <c r="I113" s="6">
        <f t="shared" si="1"/>
        <v>88.677280625547567</v>
      </c>
      <c r="J113" s="16"/>
    </row>
    <row r="114" spans="1:10">
      <c r="A114" s="18" t="s">
        <v>39</v>
      </c>
      <c r="B114" s="18"/>
      <c r="C114" s="18"/>
      <c r="D114" s="18"/>
      <c r="E114" s="5"/>
      <c r="F114" s="5">
        <f>4840530840.32-34543961</f>
        <v>4805986879.3199997</v>
      </c>
      <c r="G114" s="5">
        <f>4370998707.32-35543961</f>
        <v>4335454746.3199997</v>
      </c>
      <c r="H114" s="5">
        <f>3093165158.39-19304942</f>
        <v>3073860216.3899999</v>
      </c>
      <c r="I114" s="6">
        <f t="shared" si="1"/>
        <v>70.90052592520172</v>
      </c>
      <c r="J114" s="16"/>
    </row>
    <row r="115" spans="1:10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</sheetData>
  <mergeCells count="117">
    <mergeCell ref="A1:I1"/>
    <mergeCell ref="A3:E3"/>
    <mergeCell ref="F3:F4"/>
    <mergeCell ref="G3:G4"/>
    <mergeCell ref="H3:H4"/>
    <mergeCell ref="I3:I4"/>
    <mergeCell ref="A4:E4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1:E71"/>
    <mergeCell ref="A72:E72"/>
    <mergeCell ref="A73:E73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113:D113"/>
    <mergeCell ref="A114:D114"/>
    <mergeCell ref="A107:D107"/>
    <mergeCell ref="A108:D108"/>
    <mergeCell ref="A109:D109"/>
    <mergeCell ref="A110:D110"/>
    <mergeCell ref="A111:D111"/>
    <mergeCell ref="A112:D112"/>
    <mergeCell ref="A101:E101"/>
    <mergeCell ref="A102:E102"/>
    <mergeCell ref="A103:E103"/>
    <mergeCell ref="A104:D104"/>
    <mergeCell ref="A105:D105"/>
    <mergeCell ref="A106:D10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64"/>
  <sheetViews>
    <sheetView tabSelected="1" workbookViewId="0">
      <selection sqref="A1:I1"/>
    </sheetView>
  </sheetViews>
  <sheetFormatPr defaultRowHeight="15"/>
  <cols>
    <col min="1" max="5" width="9.140625" style="1"/>
    <col min="6" max="6" width="18.42578125" style="1" customWidth="1"/>
    <col min="7" max="7" width="19" style="1" customWidth="1"/>
    <col min="8" max="8" width="18.85546875" style="1" customWidth="1"/>
    <col min="9" max="9" width="15.42578125" style="1" customWidth="1"/>
  </cols>
  <sheetData>
    <row r="1" spans="1:9" ht="62.2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s="1" customFormat="1">
      <c r="I2" s="2" t="s">
        <v>1</v>
      </c>
    </row>
    <row r="3" spans="1:9" ht="15.75">
      <c r="A3" s="34" t="s">
        <v>2</v>
      </c>
      <c r="B3" s="34"/>
      <c r="C3" s="34"/>
      <c r="D3" s="34"/>
      <c r="E3" s="34"/>
      <c r="F3" s="35" t="s">
        <v>3</v>
      </c>
      <c r="G3" s="35" t="s">
        <v>4</v>
      </c>
      <c r="H3" s="35" t="s">
        <v>5</v>
      </c>
      <c r="I3" s="35" t="s">
        <v>6</v>
      </c>
    </row>
    <row r="4" spans="1:9" ht="54.75" customHeight="1">
      <c r="A4" s="34" t="s">
        <v>40</v>
      </c>
      <c r="B4" s="34"/>
      <c r="C4" s="34"/>
      <c r="D4" s="34"/>
      <c r="E4" s="34"/>
      <c r="F4" s="36"/>
      <c r="G4" s="36"/>
      <c r="H4" s="36"/>
      <c r="I4" s="36"/>
    </row>
    <row r="5" spans="1:9" ht="30" customHeight="1">
      <c r="A5" s="33" t="s">
        <v>8</v>
      </c>
      <c r="B5" s="33"/>
      <c r="C5" s="33"/>
      <c r="D5" s="33"/>
      <c r="E5" s="33"/>
      <c r="F5" s="7">
        <f>528149427-20872436</f>
        <v>507276991</v>
      </c>
      <c r="G5" s="7">
        <f>488844786-21872436</f>
        <v>466972350</v>
      </c>
      <c r="H5" s="7">
        <f>302389476.49-19304942</f>
        <v>283084534.49000001</v>
      </c>
      <c r="I5" s="8">
        <f>SUM(H5)/G5*100</f>
        <v>60.621262584390699</v>
      </c>
    </row>
    <row r="6" spans="1:9" ht="30" customHeight="1">
      <c r="A6" s="29" t="s">
        <v>41</v>
      </c>
      <c r="B6" s="29"/>
      <c r="C6" s="29"/>
      <c r="D6" s="29"/>
      <c r="E6" s="29"/>
      <c r="F6" s="7">
        <v>323221081</v>
      </c>
      <c r="G6" s="7">
        <v>292730076</v>
      </c>
      <c r="H6" s="7">
        <v>250443438.56</v>
      </c>
      <c r="I6" s="8">
        <f t="shared" ref="I6:I69" si="0">SUM(H6)/G6*100</f>
        <v>85.554392627561782</v>
      </c>
    </row>
    <row r="7" spans="1:9" ht="30" customHeight="1">
      <c r="A7" s="30" t="s">
        <v>42</v>
      </c>
      <c r="B7" s="30"/>
      <c r="C7" s="30"/>
      <c r="D7" s="30"/>
      <c r="E7" s="30"/>
      <c r="F7" s="7">
        <v>69840947</v>
      </c>
      <c r="G7" s="7">
        <v>63511056</v>
      </c>
      <c r="H7" s="7">
        <v>56376039.640000001</v>
      </c>
      <c r="I7" s="8">
        <f t="shared" si="0"/>
        <v>88.765709768705463</v>
      </c>
    </row>
    <row r="8" spans="1:9" ht="30" customHeight="1">
      <c r="A8" s="31" t="s">
        <v>43</v>
      </c>
      <c r="B8" s="31"/>
      <c r="C8" s="31"/>
      <c r="D8" s="31"/>
      <c r="E8" s="31"/>
      <c r="F8" s="7">
        <v>57104896</v>
      </c>
      <c r="G8" s="7">
        <v>51914520</v>
      </c>
      <c r="H8" s="7">
        <v>46083782.009999998</v>
      </c>
      <c r="I8" s="8">
        <f t="shared" si="0"/>
        <v>88.768579599695812</v>
      </c>
    </row>
    <row r="9" spans="1:9" ht="30" customHeight="1">
      <c r="A9" s="32" t="s">
        <v>44</v>
      </c>
      <c r="B9" s="32"/>
      <c r="C9" s="32"/>
      <c r="D9" s="32"/>
      <c r="E9" s="32"/>
      <c r="F9" s="9">
        <v>57104896</v>
      </c>
      <c r="G9" s="9">
        <v>51914520</v>
      </c>
      <c r="H9" s="9">
        <v>46083782.009999998</v>
      </c>
      <c r="I9" s="8">
        <f t="shared" si="0"/>
        <v>88.768579599695812</v>
      </c>
    </row>
    <row r="10" spans="1:9" ht="30" customHeight="1">
      <c r="A10" s="26" t="s">
        <v>45</v>
      </c>
      <c r="B10" s="26"/>
      <c r="C10" s="26"/>
      <c r="D10" s="26"/>
      <c r="E10" s="26"/>
      <c r="F10" s="9">
        <v>12736051</v>
      </c>
      <c r="G10" s="9">
        <v>11596536</v>
      </c>
      <c r="H10" s="9">
        <v>10292257.630000001</v>
      </c>
      <c r="I10" s="8">
        <f t="shared" si="0"/>
        <v>88.752862320265308</v>
      </c>
    </row>
    <row r="11" spans="1:9" ht="30" customHeight="1">
      <c r="A11" s="30" t="s">
        <v>46</v>
      </c>
      <c r="B11" s="30"/>
      <c r="C11" s="30"/>
      <c r="D11" s="30"/>
      <c r="E11" s="30"/>
      <c r="F11" s="7">
        <v>245927665</v>
      </c>
      <c r="G11" s="7">
        <v>222094150</v>
      </c>
      <c r="H11" s="7">
        <v>189356009.59</v>
      </c>
      <c r="I11" s="8">
        <f t="shared" si="0"/>
        <v>85.259341405435478</v>
      </c>
    </row>
    <row r="12" spans="1:9" ht="30" customHeight="1">
      <c r="A12" s="26" t="s">
        <v>47</v>
      </c>
      <c r="B12" s="26"/>
      <c r="C12" s="26"/>
      <c r="D12" s="26"/>
      <c r="E12" s="26"/>
      <c r="F12" s="9">
        <v>4875763</v>
      </c>
      <c r="G12" s="9">
        <v>4403503</v>
      </c>
      <c r="H12" s="9">
        <v>2690030.95</v>
      </c>
      <c r="I12" s="8">
        <f t="shared" si="0"/>
        <v>61.088432323084604</v>
      </c>
    </row>
    <row r="13" spans="1:9" ht="30" customHeight="1">
      <c r="A13" s="26" t="s">
        <v>48</v>
      </c>
      <c r="B13" s="26"/>
      <c r="C13" s="26"/>
      <c r="D13" s="26"/>
      <c r="E13" s="26"/>
      <c r="F13" s="9">
        <v>6000</v>
      </c>
      <c r="G13" s="9">
        <v>3000</v>
      </c>
      <c r="H13" s="10"/>
      <c r="I13" s="8">
        <f t="shared" si="0"/>
        <v>0</v>
      </c>
    </row>
    <row r="14" spans="1:9" ht="30" customHeight="1">
      <c r="A14" s="26" t="s">
        <v>49</v>
      </c>
      <c r="B14" s="26"/>
      <c r="C14" s="26"/>
      <c r="D14" s="26"/>
      <c r="E14" s="26"/>
      <c r="F14" s="9">
        <v>222210241</v>
      </c>
      <c r="G14" s="9">
        <v>199878423</v>
      </c>
      <c r="H14" s="9">
        <v>170493593.27000001</v>
      </c>
      <c r="I14" s="8">
        <f t="shared" si="0"/>
        <v>85.298648403884997</v>
      </c>
    </row>
    <row r="15" spans="1:9" ht="30" customHeight="1">
      <c r="A15" s="26" t="s">
        <v>50</v>
      </c>
      <c r="B15" s="26"/>
      <c r="C15" s="26"/>
      <c r="D15" s="26"/>
      <c r="E15" s="26"/>
      <c r="F15" s="9">
        <v>158745</v>
      </c>
      <c r="G15" s="9">
        <v>148395</v>
      </c>
      <c r="H15" s="9">
        <v>122184.11</v>
      </c>
      <c r="I15" s="8">
        <f t="shared" si="0"/>
        <v>82.337080090299537</v>
      </c>
    </row>
    <row r="16" spans="1:9" ht="30" customHeight="1">
      <c r="A16" s="31" t="s">
        <v>51</v>
      </c>
      <c r="B16" s="31"/>
      <c r="C16" s="31"/>
      <c r="D16" s="31"/>
      <c r="E16" s="31"/>
      <c r="F16" s="7">
        <v>3903656</v>
      </c>
      <c r="G16" s="7">
        <v>2931569</v>
      </c>
      <c r="H16" s="7">
        <v>1775189.06</v>
      </c>
      <c r="I16" s="8">
        <f t="shared" si="0"/>
        <v>60.554230857264493</v>
      </c>
    </row>
    <row r="17" spans="1:9" ht="30" customHeight="1">
      <c r="A17" s="32" t="s">
        <v>52</v>
      </c>
      <c r="B17" s="32"/>
      <c r="C17" s="32"/>
      <c r="D17" s="32"/>
      <c r="E17" s="32"/>
      <c r="F17" s="9">
        <v>499453</v>
      </c>
      <c r="G17" s="9">
        <v>308830</v>
      </c>
      <c r="H17" s="9">
        <v>112178.43</v>
      </c>
      <c r="I17" s="8">
        <f t="shared" si="0"/>
        <v>36.323682932357606</v>
      </c>
    </row>
    <row r="18" spans="1:9" ht="30" customHeight="1">
      <c r="A18" s="32" t="s">
        <v>53</v>
      </c>
      <c r="B18" s="32"/>
      <c r="C18" s="32"/>
      <c r="D18" s="32"/>
      <c r="E18" s="32"/>
      <c r="F18" s="9">
        <v>305391</v>
      </c>
      <c r="G18" s="9">
        <v>269573</v>
      </c>
      <c r="H18" s="9">
        <v>220857.89</v>
      </c>
      <c r="I18" s="8">
        <f t="shared" si="0"/>
        <v>81.928787378557942</v>
      </c>
    </row>
    <row r="19" spans="1:9" ht="30" customHeight="1">
      <c r="A19" s="32" t="s">
        <v>54</v>
      </c>
      <c r="B19" s="32"/>
      <c r="C19" s="32"/>
      <c r="D19" s="32"/>
      <c r="E19" s="32"/>
      <c r="F19" s="9">
        <v>1357922</v>
      </c>
      <c r="G19" s="9">
        <v>1149821</v>
      </c>
      <c r="H19" s="9">
        <v>885510.87</v>
      </c>
      <c r="I19" s="8">
        <f t="shared" si="0"/>
        <v>77.012932447746223</v>
      </c>
    </row>
    <row r="20" spans="1:9" ht="30" customHeight="1">
      <c r="A20" s="32" t="s">
        <v>55</v>
      </c>
      <c r="B20" s="32"/>
      <c r="C20" s="32"/>
      <c r="D20" s="32"/>
      <c r="E20" s="32"/>
      <c r="F20" s="9">
        <v>1704010</v>
      </c>
      <c r="G20" s="9">
        <v>1167605</v>
      </c>
      <c r="H20" s="9">
        <v>533170.09</v>
      </c>
      <c r="I20" s="8">
        <f t="shared" si="0"/>
        <v>45.663566874071279</v>
      </c>
    </row>
    <row r="21" spans="1:9" ht="30" customHeight="1">
      <c r="A21" s="32" t="s">
        <v>56</v>
      </c>
      <c r="B21" s="32"/>
      <c r="C21" s="32"/>
      <c r="D21" s="32"/>
      <c r="E21" s="32"/>
      <c r="F21" s="9">
        <v>36880</v>
      </c>
      <c r="G21" s="9">
        <v>35740</v>
      </c>
      <c r="H21" s="9">
        <v>23471.78</v>
      </c>
      <c r="I21" s="8">
        <f t="shared" si="0"/>
        <v>65.673698936765518</v>
      </c>
    </row>
    <row r="22" spans="1:9" ht="30" customHeight="1">
      <c r="A22" s="31" t="s">
        <v>57</v>
      </c>
      <c r="B22" s="31"/>
      <c r="C22" s="31"/>
      <c r="D22" s="31"/>
      <c r="E22" s="31"/>
      <c r="F22" s="7">
        <v>14773260</v>
      </c>
      <c r="G22" s="7">
        <v>14729260</v>
      </c>
      <c r="H22" s="7">
        <v>14275012.199999999</v>
      </c>
      <c r="I22" s="8">
        <f t="shared" si="0"/>
        <v>96.916017505292189</v>
      </c>
    </row>
    <row r="23" spans="1:9" ht="30" customHeight="1">
      <c r="A23" s="32" t="s">
        <v>58</v>
      </c>
      <c r="B23" s="32"/>
      <c r="C23" s="32"/>
      <c r="D23" s="32"/>
      <c r="E23" s="32"/>
      <c r="F23" s="9">
        <v>14773260</v>
      </c>
      <c r="G23" s="9">
        <v>14729260</v>
      </c>
      <c r="H23" s="9">
        <v>14275012.199999999</v>
      </c>
      <c r="I23" s="8">
        <f t="shared" si="0"/>
        <v>96.916017505292189</v>
      </c>
    </row>
    <row r="24" spans="1:9" ht="30" customHeight="1">
      <c r="A24" s="30" t="s">
        <v>59</v>
      </c>
      <c r="B24" s="30"/>
      <c r="C24" s="30"/>
      <c r="D24" s="30"/>
      <c r="E24" s="30"/>
      <c r="F24" s="7">
        <v>4021750</v>
      </c>
      <c r="G24" s="7">
        <v>3818151</v>
      </c>
      <c r="H24" s="7">
        <v>2352741.62</v>
      </c>
      <c r="I24" s="8">
        <f t="shared" si="0"/>
        <v>61.619920741741232</v>
      </c>
    </row>
    <row r="25" spans="1:9" ht="30" customHeight="1">
      <c r="A25" s="26" t="s">
        <v>60</v>
      </c>
      <c r="B25" s="26"/>
      <c r="C25" s="26"/>
      <c r="D25" s="26"/>
      <c r="E25" s="26"/>
      <c r="F25" s="9">
        <v>4021750</v>
      </c>
      <c r="G25" s="9">
        <v>3818151</v>
      </c>
      <c r="H25" s="9">
        <v>2352741.62</v>
      </c>
      <c r="I25" s="8">
        <f t="shared" si="0"/>
        <v>61.619920741741232</v>
      </c>
    </row>
    <row r="26" spans="1:9" ht="30" customHeight="1">
      <c r="A26" s="30" t="s">
        <v>61</v>
      </c>
      <c r="B26" s="30"/>
      <c r="C26" s="30"/>
      <c r="D26" s="30"/>
      <c r="E26" s="30"/>
      <c r="F26" s="7">
        <v>339000</v>
      </c>
      <c r="G26" s="7">
        <v>334000</v>
      </c>
      <c r="H26" s="11"/>
      <c r="I26" s="8">
        <f t="shared" si="0"/>
        <v>0</v>
      </c>
    </row>
    <row r="27" spans="1:9" ht="30" customHeight="1">
      <c r="A27" s="26" t="s">
        <v>62</v>
      </c>
      <c r="B27" s="26"/>
      <c r="C27" s="26"/>
      <c r="D27" s="26"/>
      <c r="E27" s="26"/>
      <c r="F27" s="9">
        <v>339000</v>
      </c>
      <c r="G27" s="9">
        <v>334000</v>
      </c>
      <c r="H27" s="10"/>
      <c r="I27" s="8">
        <f t="shared" si="0"/>
        <v>0</v>
      </c>
    </row>
    <row r="28" spans="1:9" ht="30" customHeight="1">
      <c r="A28" s="28" t="s">
        <v>63</v>
      </c>
      <c r="B28" s="28"/>
      <c r="C28" s="28"/>
      <c r="D28" s="28"/>
      <c r="E28" s="28"/>
      <c r="F28" s="9">
        <v>3091719</v>
      </c>
      <c r="G28" s="9">
        <v>2972719</v>
      </c>
      <c r="H28" s="9">
        <v>2358647.71</v>
      </c>
      <c r="I28" s="8">
        <f t="shared" si="0"/>
        <v>79.343110129144392</v>
      </c>
    </row>
    <row r="29" spans="1:9" ht="30" customHeight="1">
      <c r="A29" s="29" t="s">
        <v>64</v>
      </c>
      <c r="B29" s="29"/>
      <c r="C29" s="29"/>
      <c r="D29" s="29"/>
      <c r="E29" s="29"/>
      <c r="F29" s="7">
        <v>184055910</v>
      </c>
      <c r="G29" s="7">
        <v>174242274</v>
      </c>
      <c r="H29" s="7">
        <v>32641095.93</v>
      </c>
      <c r="I29" s="8">
        <f t="shared" si="0"/>
        <v>18.733166860528922</v>
      </c>
    </row>
    <row r="30" spans="1:9" ht="30" customHeight="1">
      <c r="A30" s="30" t="s">
        <v>65</v>
      </c>
      <c r="B30" s="30"/>
      <c r="C30" s="30"/>
      <c r="D30" s="30"/>
      <c r="E30" s="30"/>
      <c r="F30" s="7">
        <v>148105910</v>
      </c>
      <c r="G30" s="7">
        <v>142642274</v>
      </c>
      <c r="H30" s="7">
        <v>1541095.93</v>
      </c>
      <c r="I30" s="8">
        <f t="shared" si="0"/>
        <v>1.080392149384831</v>
      </c>
    </row>
    <row r="31" spans="1:9" ht="30" customHeight="1">
      <c r="A31" s="26" t="s">
        <v>66</v>
      </c>
      <c r="B31" s="26"/>
      <c r="C31" s="26"/>
      <c r="D31" s="26"/>
      <c r="E31" s="26"/>
      <c r="F31" s="9">
        <v>144155410</v>
      </c>
      <c r="G31" s="9">
        <v>141642274</v>
      </c>
      <c r="H31" s="9">
        <v>1541095.93</v>
      </c>
      <c r="I31" s="8">
        <f t="shared" si="0"/>
        <v>1.0880197602588617</v>
      </c>
    </row>
    <row r="32" spans="1:9" ht="30" customHeight="1">
      <c r="A32" s="31" t="s">
        <v>67</v>
      </c>
      <c r="B32" s="31"/>
      <c r="C32" s="31"/>
      <c r="D32" s="31"/>
      <c r="E32" s="31"/>
      <c r="F32" s="7">
        <v>3950500</v>
      </c>
      <c r="G32" s="7">
        <v>1000000</v>
      </c>
      <c r="H32" s="11"/>
      <c r="I32" s="8">
        <f t="shared" si="0"/>
        <v>0</v>
      </c>
    </row>
    <row r="33" spans="1:9" ht="30" customHeight="1">
      <c r="A33" s="32" t="s">
        <v>68</v>
      </c>
      <c r="B33" s="32"/>
      <c r="C33" s="32"/>
      <c r="D33" s="32"/>
      <c r="E33" s="32"/>
      <c r="F33" s="9">
        <v>3950500</v>
      </c>
      <c r="G33" s="9">
        <v>1000000</v>
      </c>
      <c r="H33" s="10"/>
      <c r="I33" s="8">
        <f t="shared" si="0"/>
        <v>0</v>
      </c>
    </row>
    <row r="34" spans="1:9" ht="30" customHeight="1">
      <c r="A34" s="30" t="s">
        <v>69</v>
      </c>
      <c r="B34" s="30"/>
      <c r="C34" s="30"/>
      <c r="D34" s="30"/>
      <c r="E34" s="30"/>
      <c r="F34" s="7">
        <v>35950000</v>
      </c>
      <c r="G34" s="7">
        <v>31600000</v>
      </c>
      <c r="H34" s="7">
        <v>31100000</v>
      </c>
      <c r="I34" s="8">
        <f t="shared" si="0"/>
        <v>98.417721518987349</v>
      </c>
    </row>
    <row r="35" spans="1:9" ht="30" customHeight="1">
      <c r="A35" s="26" t="s">
        <v>70</v>
      </c>
      <c r="B35" s="26"/>
      <c r="C35" s="26"/>
      <c r="D35" s="26"/>
      <c r="E35" s="26"/>
      <c r="F35" s="9">
        <v>25600000</v>
      </c>
      <c r="G35" s="9">
        <v>25600000</v>
      </c>
      <c r="H35" s="9">
        <v>25100000</v>
      </c>
      <c r="I35" s="8">
        <f t="shared" si="0"/>
        <v>98.046875</v>
      </c>
    </row>
    <row r="36" spans="1:9" ht="30" customHeight="1">
      <c r="A36" s="26" t="s">
        <v>71</v>
      </c>
      <c r="B36" s="26"/>
      <c r="C36" s="26"/>
      <c r="D36" s="26"/>
      <c r="E36" s="26"/>
      <c r="F36" s="9">
        <v>10350000</v>
      </c>
      <c r="G36" s="9">
        <v>6000000</v>
      </c>
      <c r="H36" s="9">
        <v>6000000</v>
      </c>
      <c r="I36" s="8">
        <f t="shared" si="0"/>
        <v>100</v>
      </c>
    </row>
    <row r="37" spans="1:9" ht="30" customHeight="1">
      <c r="A37" s="33" t="s">
        <v>16</v>
      </c>
      <c r="B37" s="33"/>
      <c r="C37" s="33"/>
      <c r="D37" s="33"/>
      <c r="E37" s="33"/>
      <c r="F37" s="7">
        <v>1976880360.3599999</v>
      </c>
      <c r="G37" s="7">
        <v>1798967534.3599999</v>
      </c>
      <c r="H37" s="7">
        <v>1484466703.1900001</v>
      </c>
      <c r="I37" s="8">
        <f t="shared" si="0"/>
        <v>82.517703896091348</v>
      </c>
    </row>
    <row r="38" spans="1:9" ht="30" customHeight="1">
      <c r="A38" s="29" t="s">
        <v>41</v>
      </c>
      <c r="B38" s="29"/>
      <c r="C38" s="29"/>
      <c r="D38" s="29"/>
      <c r="E38" s="29"/>
      <c r="F38" s="7">
        <v>1956347991.3599999</v>
      </c>
      <c r="G38" s="7">
        <v>1779095065.3599999</v>
      </c>
      <c r="H38" s="7">
        <v>1476428292.2700002</v>
      </c>
      <c r="I38" s="8">
        <f t="shared" si="0"/>
        <v>82.987599764447936</v>
      </c>
    </row>
    <row r="39" spans="1:9" ht="30" customHeight="1">
      <c r="A39" s="30" t="s">
        <v>42</v>
      </c>
      <c r="B39" s="30"/>
      <c r="C39" s="30"/>
      <c r="D39" s="30"/>
      <c r="E39" s="30"/>
      <c r="F39" s="7">
        <v>1645999485.6600001</v>
      </c>
      <c r="G39" s="7">
        <v>1500286769.6600001</v>
      </c>
      <c r="H39" s="7">
        <v>1310491892.9100001</v>
      </c>
      <c r="I39" s="8">
        <f t="shared" si="0"/>
        <v>87.349426750393064</v>
      </c>
    </row>
    <row r="40" spans="1:9" ht="30" customHeight="1">
      <c r="A40" s="31" t="s">
        <v>43</v>
      </c>
      <c r="B40" s="31"/>
      <c r="C40" s="31"/>
      <c r="D40" s="31"/>
      <c r="E40" s="31"/>
      <c r="F40" s="7">
        <v>1345102599</v>
      </c>
      <c r="G40" s="7">
        <v>1225677333</v>
      </c>
      <c r="H40" s="7">
        <v>1071877282.65</v>
      </c>
      <c r="I40" s="8">
        <f t="shared" si="0"/>
        <v>87.451832043466524</v>
      </c>
    </row>
    <row r="41" spans="1:9" ht="30" customHeight="1">
      <c r="A41" s="32" t="s">
        <v>44</v>
      </c>
      <c r="B41" s="32"/>
      <c r="C41" s="32"/>
      <c r="D41" s="32"/>
      <c r="E41" s="32"/>
      <c r="F41" s="9">
        <v>1345102599</v>
      </c>
      <c r="G41" s="9">
        <v>1225677333</v>
      </c>
      <c r="H41" s="9">
        <v>1071877282.65</v>
      </c>
      <c r="I41" s="8">
        <f t="shared" si="0"/>
        <v>87.451832043466524</v>
      </c>
    </row>
    <row r="42" spans="1:9" ht="30" customHeight="1">
      <c r="A42" s="26" t="s">
        <v>45</v>
      </c>
      <c r="B42" s="26"/>
      <c r="C42" s="26"/>
      <c r="D42" s="26"/>
      <c r="E42" s="26"/>
      <c r="F42" s="9">
        <v>300896886.66000003</v>
      </c>
      <c r="G42" s="9">
        <v>274609436.66000003</v>
      </c>
      <c r="H42" s="9">
        <v>238614610.25999999</v>
      </c>
      <c r="I42" s="8">
        <f t="shared" si="0"/>
        <v>86.892356345144094</v>
      </c>
    </row>
    <row r="43" spans="1:9" ht="30" customHeight="1">
      <c r="A43" s="30" t="s">
        <v>46</v>
      </c>
      <c r="B43" s="30"/>
      <c r="C43" s="30"/>
      <c r="D43" s="30"/>
      <c r="E43" s="30"/>
      <c r="F43" s="7">
        <v>273175824.18000001</v>
      </c>
      <c r="G43" s="7">
        <v>244889729.18000001</v>
      </c>
      <c r="H43" s="7">
        <v>138813296.83000001</v>
      </c>
      <c r="I43" s="8">
        <f t="shared" si="0"/>
        <v>56.684001119527885</v>
      </c>
    </row>
    <row r="44" spans="1:9" ht="30" customHeight="1">
      <c r="A44" s="26" t="s">
        <v>47</v>
      </c>
      <c r="B44" s="26"/>
      <c r="C44" s="26"/>
      <c r="D44" s="26"/>
      <c r="E44" s="26"/>
      <c r="F44" s="9">
        <v>32352569.02</v>
      </c>
      <c r="G44" s="9">
        <v>31489912.02</v>
      </c>
      <c r="H44" s="9">
        <v>4242899.08</v>
      </c>
      <c r="I44" s="8">
        <f t="shared" si="0"/>
        <v>13.473835929758179</v>
      </c>
    </row>
    <row r="45" spans="1:9" ht="30" customHeight="1">
      <c r="A45" s="26" t="s">
        <v>72</v>
      </c>
      <c r="B45" s="26"/>
      <c r="C45" s="26"/>
      <c r="D45" s="26"/>
      <c r="E45" s="26"/>
      <c r="F45" s="9">
        <v>333691</v>
      </c>
      <c r="G45" s="9">
        <v>333691</v>
      </c>
      <c r="H45" s="9">
        <v>85687.86</v>
      </c>
      <c r="I45" s="8">
        <f t="shared" si="0"/>
        <v>25.67880464261847</v>
      </c>
    </row>
    <row r="46" spans="1:9" ht="30" customHeight="1">
      <c r="A46" s="26" t="s">
        <v>48</v>
      </c>
      <c r="B46" s="26"/>
      <c r="C46" s="26"/>
      <c r="D46" s="26"/>
      <c r="E46" s="26"/>
      <c r="F46" s="9">
        <v>68561734.599999994</v>
      </c>
      <c r="G46" s="9">
        <v>55230116.600000001</v>
      </c>
      <c r="H46" s="9">
        <v>39882457.280000001</v>
      </c>
      <c r="I46" s="8">
        <f t="shared" si="0"/>
        <v>72.211430529552786</v>
      </c>
    </row>
    <row r="47" spans="1:9" ht="30" customHeight="1">
      <c r="A47" s="26" t="s">
        <v>49</v>
      </c>
      <c r="B47" s="26"/>
      <c r="C47" s="26"/>
      <c r="D47" s="26"/>
      <c r="E47" s="26"/>
      <c r="F47" s="9">
        <v>49991838.560000002</v>
      </c>
      <c r="G47" s="9">
        <v>43130398.560000002</v>
      </c>
      <c r="H47" s="9">
        <v>16469898.18</v>
      </c>
      <c r="I47" s="8">
        <f t="shared" si="0"/>
        <v>38.186287931209876</v>
      </c>
    </row>
    <row r="48" spans="1:9" ht="30" customHeight="1">
      <c r="A48" s="26" t="s">
        <v>50</v>
      </c>
      <c r="B48" s="26"/>
      <c r="C48" s="26"/>
      <c r="D48" s="26"/>
      <c r="E48" s="26"/>
      <c r="F48" s="9">
        <v>78789</v>
      </c>
      <c r="G48" s="9">
        <v>78789</v>
      </c>
      <c r="H48" s="9">
        <v>8397.91</v>
      </c>
      <c r="I48" s="8">
        <f t="shared" si="0"/>
        <v>10.658734087245682</v>
      </c>
    </row>
    <row r="49" spans="1:9" ht="30" customHeight="1">
      <c r="A49" s="31" t="s">
        <v>51</v>
      </c>
      <c r="B49" s="31"/>
      <c r="C49" s="31"/>
      <c r="D49" s="31"/>
      <c r="E49" s="31"/>
      <c r="F49" s="7">
        <v>112761405</v>
      </c>
      <c r="G49" s="7">
        <v>106101034</v>
      </c>
      <c r="H49" s="7">
        <v>73085721.739999995</v>
      </c>
      <c r="I49" s="8">
        <f t="shared" si="0"/>
        <v>68.883138066307623</v>
      </c>
    </row>
    <row r="50" spans="1:9" ht="30" customHeight="1">
      <c r="A50" s="32" t="s">
        <v>52</v>
      </c>
      <c r="B50" s="32"/>
      <c r="C50" s="32"/>
      <c r="D50" s="32"/>
      <c r="E50" s="32"/>
      <c r="F50" s="9">
        <v>66922444</v>
      </c>
      <c r="G50" s="9">
        <v>63247975</v>
      </c>
      <c r="H50" s="9">
        <v>46009881.799999997</v>
      </c>
      <c r="I50" s="8">
        <f t="shared" si="0"/>
        <v>72.745225123808311</v>
      </c>
    </row>
    <row r="51" spans="1:9" ht="30" customHeight="1">
      <c r="A51" s="32" t="s">
        <v>53</v>
      </c>
      <c r="B51" s="32"/>
      <c r="C51" s="32"/>
      <c r="D51" s="32"/>
      <c r="E51" s="32"/>
      <c r="F51" s="9">
        <v>6201129</v>
      </c>
      <c r="G51" s="9">
        <v>6127735</v>
      </c>
      <c r="H51" s="9">
        <v>4666583.57</v>
      </c>
      <c r="I51" s="8">
        <f t="shared" si="0"/>
        <v>76.155113920559558</v>
      </c>
    </row>
    <row r="52" spans="1:9" ht="30" customHeight="1">
      <c r="A52" s="32" t="s">
        <v>54</v>
      </c>
      <c r="B52" s="32"/>
      <c r="C52" s="32"/>
      <c r="D52" s="32"/>
      <c r="E52" s="32"/>
      <c r="F52" s="9">
        <v>25143503</v>
      </c>
      <c r="G52" s="9">
        <v>23484948</v>
      </c>
      <c r="H52" s="9">
        <v>15066708.68</v>
      </c>
      <c r="I52" s="8">
        <f t="shared" si="0"/>
        <v>64.154745754599929</v>
      </c>
    </row>
    <row r="53" spans="1:9" ht="30" customHeight="1">
      <c r="A53" s="32" t="s">
        <v>55</v>
      </c>
      <c r="B53" s="32"/>
      <c r="C53" s="32"/>
      <c r="D53" s="32"/>
      <c r="E53" s="32"/>
      <c r="F53" s="9">
        <v>5554158</v>
      </c>
      <c r="G53" s="9">
        <v>4959163</v>
      </c>
      <c r="H53" s="9">
        <v>2865070.66</v>
      </c>
      <c r="I53" s="8">
        <f t="shared" si="0"/>
        <v>57.773270610383243</v>
      </c>
    </row>
    <row r="54" spans="1:9" ht="30" customHeight="1">
      <c r="A54" s="32" t="s">
        <v>56</v>
      </c>
      <c r="B54" s="32"/>
      <c r="C54" s="32"/>
      <c r="D54" s="32"/>
      <c r="E54" s="32"/>
      <c r="F54" s="9">
        <v>5288426</v>
      </c>
      <c r="G54" s="9">
        <v>4690805</v>
      </c>
      <c r="H54" s="9">
        <v>1889481.43</v>
      </c>
      <c r="I54" s="8">
        <f t="shared" si="0"/>
        <v>40.280536709583963</v>
      </c>
    </row>
    <row r="55" spans="1:9" ht="30" customHeight="1">
      <c r="A55" s="32" t="s">
        <v>73</v>
      </c>
      <c r="B55" s="32"/>
      <c r="C55" s="32"/>
      <c r="D55" s="32"/>
      <c r="E55" s="32"/>
      <c r="F55" s="9">
        <v>3651745</v>
      </c>
      <c r="G55" s="9">
        <v>3590408</v>
      </c>
      <c r="H55" s="9">
        <v>2587995.6</v>
      </c>
      <c r="I55" s="8">
        <f t="shared" si="0"/>
        <v>72.080822012428669</v>
      </c>
    </row>
    <row r="56" spans="1:9" ht="30" customHeight="1">
      <c r="A56" s="31" t="s">
        <v>57</v>
      </c>
      <c r="B56" s="31"/>
      <c r="C56" s="31"/>
      <c r="D56" s="31"/>
      <c r="E56" s="31"/>
      <c r="F56" s="7">
        <v>9095797</v>
      </c>
      <c r="G56" s="7">
        <v>8525788</v>
      </c>
      <c r="H56" s="7">
        <v>5038234.78</v>
      </c>
      <c r="I56" s="8">
        <f t="shared" si="0"/>
        <v>59.094065909215665</v>
      </c>
    </row>
    <row r="57" spans="1:9" ht="30" customHeight="1">
      <c r="A57" s="32" t="s">
        <v>58</v>
      </c>
      <c r="B57" s="32"/>
      <c r="C57" s="32"/>
      <c r="D57" s="32"/>
      <c r="E57" s="32"/>
      <c r="F57" s="9">
        <v>9095797</v>
      </c>
      <c r="G57" s="9">
        <v>8525788</v>
      </c>
      <c r="H57" s="9">
        <v>5038234.78</v>
      </c>
      <c r="I57" s="8">
        <f t="shared" si="0"/>
        <v>59.094065909215665</v>
      </c>
    </row>
    <row r="58" spans="1:9" ht="30" customHeight="1">
      <c r="A58" s="30" t="s">
        <v>59</v>
      </c>
      <c r="B58" s="30"/>
      <c r="C58" s="30"/>
      <c r="D58" s="30"/>
      <c r="E58" s="30"/>
      <c r="F58" s="7">
        <v>1746120</v>
      </c>
      <c r="G58" s="7">
        <v>1746120</v>
      </c>
      <c r="H58" s="7">
        <v>309780.33</v>
      </c>
      <c r="I58" s="8">
        <f t="shared" si="0"/>
        <v>17.741067624218267</v>
      </c>
    </row>
    <row r="59" spans="1:9" ht="30" customHeight="1">
      <c r="A59" s="26" t="s">
        <v>60</v>
      </c>
      <c r="B59" s="26"/>
      <c r="C59" s="26"/>
      <c r="D59" s="26"/>
      <c r="E59" s="26"/>
      <c r="F59" s="9">
        <v>1746120</v>
      </c>
      <c r="G59" s="9">
        <v>1746120</v>
      </c>
      <c r="H59" s="9">
        <v>309780.33</v>
      </c>
      <c r="I59" s="8">
        <f t="shared" si="0"/>
        <v>17.741067624218267</v>
      </c>
    </row>
    <row r="60" spans="1:9" ht="30" customHeight="1">
      <c r="A60" s="30" t="s">
        <v>61</v>
      </c>
      <c r="B60" s="30"/>
      <c r="C60" s="30"/>
      <c r="D60" s="30"/>
      <c r="E60" s="30"/>
      <c r="F60" s="7">
        <v>35222189.520000003</v>
      </c>
      <c r="G60" s="7">
        <v>31972994.52</v>
      </c>
      <c r="H60" s="7">
        <v>26720486.5</v>
      </c>
      <c r="I60" s="8">
        <f t="shared" si="0"/>
        <v>83.572048540169092</v>
      </c>
    </row>
    <row r="61" spans="1:9" ht="30" customHeight="1">
      <c r="A61" s="26" t="s">
        <v>74</v>
      </c>
      <c r="B61" s="26"/>
      <c r="C61" s="26"/>
      <c r="D61" s="26"/>
      <c r="E61" s="26"/>
      <c r="F61" s="9">
        <v>27029982.52</v>
      </c>
      <c r="G61" s="9">
        <v>24749969.52</v>
      </c>
      <c r="H61" s="9">
        <v>21507355</v>
      </c>
      <c r="I61" s="8">
        <f t="shared" si="0"/>
        <v>86.898511057237044</v>
      </c>
    </row>
    <row r="62" spans="1:9" ht="30" customHeight="1">
      <c r="A62" s="26" t="s">
        <v>62</v>
      </c>
      <c r="B62" s="26"/>
      <c r="C62" s="26"/>
      <c r="D62" s="26"/>
      <c r="E62" s="26"/>
      <c r="F62" s="9">
        <v>8192207</v>
      </c>
      <c r="G62" s="9">
        <v>7223025</v>
      </c>
      <c r="H62" s="9">
        <v>5213131.5</v>
      </c>
      <c r="I62" s="8">
        <f t="shared" si="0"/>
        <v>72.173798373949978</v>
      </c>
    </row>
    <row r="63" spans="1:9" ht="30" customHeight="1">
      <c r="A63" s="28" t="s">
        <v>63</v>
      </c>
      <c r="B63" s="28"/>
      <c r="C63" s="28"/>
      <c r="D63" s="28"/>
      <c r="E63" s="28"/>
      <c r="F63" s="9">
        <v>204372</v>
      </c>
      <c r="G63" s="9">
        <v>199452</v>
      </c>
      <c r="H63" s="9">
        <v>92835.7</v>
      </c>
      <c r="I63" s="8">
        <f t="shared" si="0"/>
        <v>46.545384353127567</v>
      </c>
    </row>
    <row r="64" spans="1:9" ht="30" customHeight="1">
      <c r="A64" s="29" t="s">
        <v>64</v>
      </c>
      <c r="B64" s="29"/>
      <c r="C64" s="29"/>
      <c r="D64" s="29"/>
      <c r="E64" s="29"/>
      <c r="F64" s="7">
        <v>20532369</v>
      </c>
      <c r="G64" s="7">
        <v>19872469</v>
      </c>
      <c r="H64" s="7">
        <v>8038410.9199999999</v>
      </c>
      <c r="I64" s="8">
        <f t="shared" si="0"/>
        <v>40.44998595796023</v>
      </c>
    </row>
    <row r="65" spans="1:9" ht="30" customHeight="1">
      <c r="A65" s="30" t="s">
        <v>65</v>
      </c>
      <c r="B65" s="30"/>
      <c r="C65" s="30"/>
      <c r="D65" s="30"/>
      <c r="E65" s="30"/>
      <c r="F65" s="7">
        <v>10849605</v>
      </c>
      <c r="G65" s="7">
        <v>10189705</v>
      </c>
      <c r="H65" s="7">
        <v>7040853.2800000003</v>
      </c>
      <c r="I65" s="8">
        <f t="shared" si="0"/>
        <v>69.097714605084249</v>
      </c>
    </row>
    <row r="66" spans="1:9" ht="30" customHeight="1">
      <c r="A66" s="26" t="s">
        <v>66</v>
      </c>
      <c r="B66" s="26"/>
      <c r="C66" s="26"/>
      <c r="D66" s="26"/>
      <c r="E66" s="26"/>
      <c r="F66" s="9">
        <v>3033163</v>
      </c>
      <c r="G66" s="9">
        <v>3033163</v>
      </c>
      <c r="H66" s="9">
        <v>596162</v>
      </c>
      <c r="I66" s="8">
        <f t="shared" si="0"/>
        <v>19.654796000083081</v>
      </c>
    </row>
    <row r="67" spans="1:9" ht="30" customHeight="1">
      <c r="A67" s="31" t="s">
        <v>75</v>
      </c>
      <c r="B67" s="31"/>
      <c r="C67" s="31"/>
      <c r="D67" s="31"/>
      <c r="E67" s="31"/>
      <c r="F67" s="7">
        <v>7816442</v>
      </c>
      <c r="G67" s="7">
        <v>7156542</v>
      </c>
      <c r="H67" s="7">
        <v>6444691.2800000003</v>
      </c>
      <c r="I67" s="8">
        <f t="shared" si="0"/>
        <v>90.053146896923124</v>
      </c>
    </row>
    <row r="68" spans="1:9" ht="30" customHeight="1">
      <c r="A68" s="32" t="s">
        <v>76</v>
      </c>
      <c r="B68" s="32"/>
      <c r="C68" s="32"/>
      <c r="D68" s="32"/>
      <c r="E68" s="32"/>
      <c r="F68" s="9">
        <v>7816442</v>
      </c>
      <c r="G68" s="9">
        <v>7156542</v>
      </c>
      <c r="H68" s="9">
        <v>6444691.2800000003</v>
      </c>
      <c r="I68" s="8">
        <f t="shared" si="0"/>
        <v>90.053146896923124</v>
      </c>
    </row>
    <row r="69" spans="1:9" ht="30" customHeight="1">
      <c r="A69" s="30" t="s">
        <v>69</v>
      </c>
      <c r="B69" s="30"/>
      <c r="C69" s="30"/>
      <c r="D69" s="30"/>
      <c r="E69" s="30"/>
      <c r="F69" s="7">
        <v>9682764</v>
      </c>
      <c r="G69" s="7">
        <v>9682764</v>
      </c>
      <c r="H69" s="7">
        <v>997557.64</v>
      </c>
      <c r="I69" s="8">
        <f t="shared" si="0"/>
        <v>10.302405800657747</v>
      </c>
    </row>
    <row r="70" spans="1:9" ht="30" customHeight="1">
      <c r="A70" s="26" t="s">
        <v>70</v>
      </c>
      <c r="B70" s="26"/>
      <c r="C70" s="26"/>
      <c r="D70" s="26"/>
      <c r="E70" s="26"/>
      <c r="F70" s="9">
        <v>5780976</v>
      </c>
      <c r="G70" s="9">
        <v>5780976</v>
      </c>
      <c r="H70" s="9">
        <v>997557.64</v>
      </c>
      <c r="I70" s="8">
        <f t="shared" ref="I70:I133" si="1">SUM(H70)/G70*100</f>
        <v>17.255868905181408</v>
      </c>
    </row>
    <row r="71" spans="1:9" ht="30" customHeight="1">
      <c r="A71" s="26" t="s">
        <v>71</v>
      </c>
      <c r="B71" s="26"/>
      <c r="C71" s="26"/>
      <c r="D71" s="26"/>
      <c r="E71" s="26"/>
      <c r="F71" s="9">
        <v>3901788</v>
      </c>
      <c r="G71" s="9">
        <v>3901788</v>
      </c>
      <c r="H71" s="10"/>
      <c r="I71" s="8">
        <f t="shared" si="1"/>
        <v>0</v>
      </c>
    </row>
    <row r="72" spans="1:9" ht="30" customHeight="1">
      <c r="A72" s="33" t="s">
        <v>18</v>
      </c>
      <c r="B72" s="33"/>
      <c r="C72" s="33"/>
      <c r="D72" s="33"/>
      <c r="E72" s="33"/>
      <c r="F72" s="7">
        <v>149999080.75999999</v>
      </c>
      <c r="G72" s="7">
        <v>126298158.76000001</v>
      </c>
      <c r="H72" s="7">
        <v>100575630.92</v>
      </c>
      <c r="I72" s="8">
        <f t="shared" si="1"/>
        <v>79.633489440745038</v>
      </c>
    </row>
    <row r="73" spans="1:9" ht="30" customHeight="1">
      <c r="A73" s="29" t="s">
        <v>41</v>
      </c>
      <c r="B73" s="29"/>
      <c r="C73" s="29"/>
      <c r="D73" s="29"/>
      <c r="E73" s="29"/>
      <c r="F73" s="7">
        <v>110526845</v>
      </c>
      <c r="G73" s="7">
        <v>97254313</v>
      </c>
      <c r="H73" s="7">
        <v>81549831.959999993</v>
      </c>
      <c r="I73" s="8">
        <f t="shared" si="1"/>
        <v>83.852149528833735</v>
      </c>
    </row>
    <row r="74" spans="1:9" ht="30" customHeight="1">
      <c r="A74" s="30" t="s">
        <v>42</v>
      </c>
      <c r="B74" s="30"/>
      <c r="C74" s="30"/>
      <c r="D74" s="30"/>
      <c r="E74" s="30"/>
      <c r="F74" s="7">
        <v>4363322</v>
      </c>
      <c r="G74" s="7">
        <v>4027577</v>
      </c>
      <c r="H74" s="7">
        <v>3655134.64</v>
      </c>
      <c r="I74" s="8">
        <f t="shared" si="1"/>
        <v>90.752694237751385</v>
      </c>
    </row>
    <row r="75" spans="1:9" ht="30" customHeight="1">
      <c r="A75" s="31" t="s">
        <v>43</v>
      </c>
      <c r="B75" s="31"/>
      <c r="C75" s="31"/>
      <c r="D75" s="31"/>
      <c r="E75" s="31"/>
      <c r="F75" s="7">
        <v>3654500</v>
      </c>
      <c r="G75" s="7">
        <v>3374500</v>
      </c>
      <c r="H75" s="7">
        <v>3083499.16</v>
      </c>
      <c r="I75" s="8">
        <f t="shared" si="1"/>
        <v>91.37647532967847</v>
      </c>
    </row>
    <row r="76" spans="1:9" ht="30" customHeight="1">
      <c r="A76" s="32" t="s">
        <v>44</v>
      </c>
      <c r="B76" s="32"/>
      <c r="C76" s="32"/>
      <c r="D76" s="32"/>
      <c r="E76" s="32"/>
      <c r="F76" s="9">
        <v>3654500</v>
      </c>
      <c r="G76" s="9">
        <v>3374500</v>
      </c>
      <c r="H76" s="9">
        <v>3083499.16</v>
      </c>
      <c r="I76" s="8">
        <f t="shared" si="1"/>
        <v>91.37647532967847</v>
      </c>
    </row>
    <row r="77" spans="1:9" ht="30" customHeight="1">
      <c r="A77" s="26" t="s">
        <v>45</v>
      </c>
      <c r="B77" s="26"/>
      <c r="C77" s="26"/>
      <c r="D77" s="26"/>
      <c r="E77" s="26"/>
      <c r="F77" s="9">
        <v>708822</v>
      </c>
      <c r="G77" s="9">
        <v>653077</v>
      </c>
      <c r="H77" s="9">
        <v>571635.48</v>
      </c>
      <c r="I77" s="8">
        <f t="shared" si="1"/>
        <v>87.529568488861187</v>
      </c>
    </row>
    <row r="78" spans="1:9" ht="30" customHeight="1">
      <c r="A78" s="30" t="s">
        <v>46</v>
      </c>
      <c r="B78" s="30"/>
      <c r="C78" s="30"/>
      <c r="D78" s="30"/>
      <c r="E78" s="30"/>
      <c r="F78" s="7">
        <v>568905</v>
      </c>
      <c r="G78" s="7">
        <v>535430</v>
      </c>
      <c r="H78" s="7">
        <v>322500.57</v>
      </c>
      <c r="I78" s="8">
        <f t="shared" si="1"/>
        <v>60.232069551575371</v>
      </c>
    </row>
    <row r="79" spans="1:9" ht="30" customHeight="1">
      <c r="A79" s="26" t="s">
        <v>47</v>
      </c>
      <c r="B79" s="26"/>
      <c r="C79" s="26"/>
      <c r="D79" s="26"/>
      <c r="E79" s="26"/>
      <c r="F79" s="9">
        <v>123158</v>
      </c>
      <c r="G79" s="9">
        <v>123158</v>
      </c>
      <c r="H79" s="9">
        <v>53890</v>
      </c>
      <c r="I79" s="8">
        <f t="shared" si="1"/>
        <v>43.756800207863073</v>
      </c>
    </row>
    <row r="80" spans="1:9" ht="30" customHeight="1">
      <c r="A80" s="26" t="s">
        <v>49</v>
      </c>
      <c r="B80" s="26"/>
      <c r="C80" s="26"/>
      <c r="D80" s="26"/>
      <c r="E80" s="26"/>
      <c r="F80" s="9">
        <v>320921</v>
      </c>
      <c r="G80" s="9">
        <v>308171</v>
      </c>
      <c r="H80" s="9">
        <v>200153.65</v>
      </c>
      <c r="I80" s="8">
        <f t="shared" si="1"/>
        <v>64.948892011253491</v>
      </c>
    </row>
    <row r="81" spans="1:9" ht="30" customHeight="1">
      <c r="A81" s="26" t="s">
        <v>50</v>
      </c>
      <c r="B81" s="26"/>
      <c r="C81" s="26"/>
      <c r="D81" s="26"/>
      <c r="E81" s="26"/>
      <c r="F81" s="9">
        <v>10440</v>
      </c>
      <c r="G81" s="9">
        <v>10440</v>
      </c>
      <c r="H81" s="10"/>
      <c r="I81" s="8">
        <f t="shared" si="1"/>
        <v>0</v>
      </c>
    </row>
    <row r="82" spans="1:9" ht="30" customHeight="1">
      <c r="A82" s="31" t="s">
        <v>51</v>
      </c>
      <c r="B82" s="31"/>
      <c r="C82" s="31"/>
      <c r="D82" s="31"/>
      <c r="E82" s="31"/>
      <c r="F82" s="7">
        <v>114386</v>
      </c>
      <c r="G82" s="7">
        <v>93661</v>
      </c>
      <c r="H82" s="7">
        <v>68456.92</v>
      </c>
      <c r="I82" s="8">
        <f t="shared" si="1"/>
        <v>73.090101536391884</v>
      </c>
    </row>
    <row r="83" spans="1:9" ht="30" customHeight="1">
      <c r="A83" s="32" t="s">
        <v>53</v>
      </c>
      <c r="B83" s="32"/>
      <c r="C83" s="32"/>
      <c r="D83" s="32"/>
      <c r="E83" s="32"/>
      <c r="F83" s="9">
        <v>2493</v>
      </c>
      <c r="G83" s="9">
        <v>2393</v>
      </c>
      <c r="H83" s="9">
        <v>1504.47</v>
      </c>
      <c r="I83" s="8">
        <f t="shared" si="1"/>
        <v>62.869619724195566</v>
      </c>
    </row>
    <row r="84" spans="1:9" ht="30" customHeight="1">
      <c r="A84" s="32" t="s">
        <v>54</v>
      </c>
      <c r="B84" s="32"/>
      <c r="C84" s="32"/>
      <c r="D84" s="32"/>
      <c r="E84" s="32"/>
      <c r="F84" s="9">
        <v>29620</v>
      </c>
      <c r="G84" s="9">
        <v>27300</v>
      </c>
      <c r="H84" s="9">
        <v>24070.55</v>
      </c>
      <c r="I84" s="8">
        <f t="shared" si="1"/>
        <v>88.170512820512812</v>
      </c>
    </row>
    <row r="85" spans="1:9" ht="30" customHeight="1">
      <c r="A85" s="32" t="s">
        <v>55</v>
      </c>
      <c r="B85" s="32"/>
      <c r="C85" s="32"/>
      <c r="D85" s="32"/>
      <c r="E85" s="32"/>
      <c r="F85" s="9">
        <v>79273</v>
      </c>
      <c r="G85" s="9">
        <v>61068</v>
      </c>
      <c r="H85" s="9">
        <v>40582.199999999997</v>
      </c>
      <c r="I85" s="8">
        <f t="shared" si="1"/>
        <v>66.454116722342306</v>
      </c>
    </row>
    <row r="86" spans="1:9" ht="30" customHeight="1">
      <c r="A86" s="32" t="s">
        <v>56</v>
      </c>
      <c r="B86" s="32"/>
      <c r="C86" s="32"/>
      <c r="D86" s="32"/>
      <c r="E86" s="32"/>
      <c r="F86" s="9">
        <v>3000</v>
      </c>
      <c r="G86" s="9">
        <v>2900</v>
      </c>
      <c r="H86" s="9">
        <v>2299.6999999999998</v>
      </c>
      <c r="I86" s="8">
        <f t="shared" si="1"/>
        <v>79.3</v>
      </c>
    </row>
    <row r="87" spans="1:9" ht="30" customHeight="1">
      <c r="A87" s="30" t="s">
        <v>59</v>
      </c>
      <c r="B87" s="30"/>
      <c r="C87" s="30"/>
      <c r="D87" s="30"/>
      <c r="E87" s="30"/>
      <c r="F87" s="7">
        <v>105583245</v>
      </c>
      <c r="G87" s="7">
        <v>92680853</v>
      </c>
      <c r="H87" s="7">
        <v>77563000.510000005</v>
      </c>
      <c r="I87" s="8">
        <f t="shared" si="1"/>
        <v>83.688267856145004</v>
      </c>
    </row>
    <row r="88" spans="1:9" ht="30" customHeight="1">
      <c r="A88" s="26" t="s">
        <v>60</v>
      </c>
      <c r="B88" s="26"/>
      <c r="C88" s="26"/>
      <c r="D88" s="26"/>
      <c r="E88" s="26"/>
      <c r="F88" s="9">
        <v>105583245</v>
      </c>
      <c r="G88" s="9">
        <v>92680853</v>
      </c>
      <c r="H88" s="9">
        <v>77563000.510000005</v>
      </c>
      <c r="I88" s="8">
        <f t="shared" si="1"/>
        <v>83.688267856145004</v>
      </c>
    </row>
    <row r="89" spans="1:9" ht="30" customHeight="1">
      <c r="A89" s="28" t="s">
        <v>63</v>
      </c>
      <c r="B89" s="28"/>
      <c r="C89" s="28"/>
      <c r="D89" s="28"/>
      <c r="E89" s="28"/>
      <c r="F89" s="9">
        <v>11373</v>
      </c>
      <c r="G89" s="9">
        <v>10453</v>
      </c>
      <c r="H89" s="9">
        <v>9196.24</v>
      </c>
      <c r="I89" s="8">
        <f t="shared" si="1"/>
        <v>87.977040084186356</v>
      </c>
    </row>
    <row r="90" spans="1:9" ht="30" customHeight="1">
      <c r="A90" s="29" t="s">
        <v>64</v>
      </c>
      <c r="B90" s="29"/>
      <c r="C90" s="29"/>
      <c r="D90" s="29"/>
      <c r="E90" s="29"/>
      <c r="F90" s="7">
        <v>39472235.759999998</v>
      </c>
      <c r="G90" s="7">
        <v>29043845.760000002</v>
      </c>
      <c r="H90" s="7">
        <v>19025798.960000001</v>
      </c>
      <c r="I90" s="8">
        <f t="shared" si="1"/>
        <v>65.507161541956904</v>
      </c>
    </row>
    <row r="91" spans="1:9" ht="30" customHeight="1">
      <c r="A91" s="30" t="s">
        <v>69</v>
      </c>
      <c r="B91" s="30"/>
      <c r="C91" s="30"/>
      <c r="D91" s="30"/>
      <c r="E91" s="30"/>
      <c r="F91" s="7">
        <v>39472235.759999998</v>
      </c>
      <c r="G91" s="7">
        <v>29043845.760000002</v>
      </c>
      <c r="H91" s="7">
        <v>19025798.960000001</v>
      </c>
      <c r="I91" s="8">
        <f t="shared" si="1"/>
        <v>65.507161541956904</v>
      </c>
    </row>
    <row r="92" spans="1:9" ht="30" customHeight="1">
      <c r="A92" s="26" t="s">
        <v>70</v>
      </c>
      <c r="B92" s="26"/>
      <c r="C92" s="26"/>
      <c r="D92" s="26"/>
      <c r="E92" s="26"/>
      <c r="F92" s="9">
        <v>39472235.759999998</v>
      </c>
      <c r="G92" s="9">
        <v>29043845.760000002</v>
      </c>
      <c r="H92" s="9">
        <v>19025798.960000001</v>
      </c>
      <c r="I92" s="8">
        <f t="shared" si="1"/>
        <v>65.507161541956904</v>
      </c>
    </row>
    <row r="93" spans="1:9" ht="30" customHeight="1">
      <c r="A93" s="33" t="s">
        <v>20</v>
      </c>
      <c r="B93" s="33"/>
      <c r="C93" s="33"/>
      <c r="D93" s="33"/>
      <c r="E93" s="33"/>
      <c r="F93" s="7">
        <v>225634568</v>
      </c>
      <c r="G93" s="7">
        <v>201812380</v>
      </c>
      <c r="H93" s="7">
        <v>169794234.19</v>
      </c>
      <c r="I93" s="8">
        <f t="shared" si="1"/>
        <v>84.134696885295142</v>
      </c>
    </row>
    <row r="94" spans="1:9" ht="30" customHeight="1">
      <c r="A94" s="29" t="s">
        <v>41</v>
      </c>
      <c r="B94" s="29"/>
      <c r="C94" s="29"/>
      <c r="D94" s="29"/>
      <c r="E94" s="29"/>
      <c r="F94" s="7">
        <v>210249006</v>
      </c>
      <c r="G94" s="7">
        <v>191503474</v>
      </c>
      <c r="H94" s="7">
        <v>168708043.16</v>
      </c>
      <c r="I94" s="8">
        <f t="shared" si="1"/>
        <v>88.096596701948087</v>
      </c>
    </row>
    <row r="95" spans="1:9" ht="30" customHeight="1">
      <c r="A95" s="30" t="s">
        <v>42</v>
      </c>
      <c r="B95" s="30"/>
      <c r="C95" s="30"/>
      <c r="D95" s="30"/>
      <c r="E95" s="30"/>
      <c r="F95" s="7">
        <v>113363333</v>
      </c>
      <c r="G95" s="7">
        <v>104469699</v>
      </c>
      <c r="H95" s="7">
        <v>95753477.739999995</v>
      </c>
      <c r="I95" s="8">
        <f t="shared" si="1"/>
        <v>91.656699173604395</v>
      </c>
    </row>
    <row r="96" spans="1:9" ht="30" customHeight="1">
      <c r="A96" s="31" t="s">
        <v>43</v>
      </c>
      <c r="B96" s="31"/>
      <c r="C96" s="31"/>
      <c r="D96" s="31"/>
      <c r="E96" s="31"/>
      <c r="F96" s="7">
        <v>92912535</v>
      </c>
      <c r="G96" s="7">
        <v>85620563</v>
      </c>
      <c r="H96" s="7">
        <v>78540877.629999995</v>
      </c>
      <c r="I96" s="8">
        <f t="shared" si="1"/>
        <v>91.731325838163428</v>
      </c>
    </row>
    <row r="97" spans="1:9" ht="30" customHeight="1">
      <c r="A97" s="32" t="s">
        <v>44</v>
      </c>
      <c r="B97" s="32"/>
      <c r="C97" s="32"/>
      <c r="D97" s="32"/>
      <c r="E97" s="32"/>
      <c r="F97" s="9">
        <v>92912535</v>
      </c>
      <c r="G97" s="9">
        <v>85620563</v>
      </c>
      <c r="H97" s="9">
        <v>78540877.629999995</v>
      </c>
      <c r="I97" s="8">
        <f t="shared" si="1"/>
        <v>91.731325838163428</v>
      </c>
    </row>
    <row r="98" spans="1:9" ht="30" customHeight="1">
      <c r="A98" s="26" t="s">
        <v>45</v>
      </c>
      <c r="B98" s="26"/>
      <c r="C98" s="26"/>
      <c r="D98" s="26"/>
      <c r="E98" s="26"/>
      <c r="F98" s="9">
        <v>20450798</v>
      </c>
      <c r="G98" s="9">
        <v>18849136</v>
      </c>
      <c r="H98" s="9">
        <v>17212600.109999999</v>
      </c>
      <c r="I98" s="8">
        <f t="shared" si="1"/>
        <v>91.317714032091445</v>
      </c>
    </row>
    <row r="99" spans="1:9" ht="30" customHeight="1">
      <c r="A99" s="30" t="s">
        <v>46</v>
      </c>
      <c r="B99" s="30"/>
      <c r="C99" s="30"/>
      <c r="D99" s="30"/>
      <c r="E99" s="30"/>
      <c r="F99" s="7">
        <v>20141210</v>
      </c>
      <c r="G99" s="7">
        <v>18759605</v>
      </c>
      <c r="H99" s="7">
        <v>14248144.970000001</v>
      </c>
      <c r="I99" s="8">
        <f t="shared" si="1"/>
        <v>75.951199239003174</v>
      </c>
    </row>
    <row r="100" spans="1:9" ht="30" customHeight="1">
      <c r="A100" s="26" t="s">
        <v>47</v>
      </c>
      <c r="B100" s="26"/>
      <c r="C100" s="26"/>
      <c r="D100" s="26"/>
      <c r="E100" s="26"/>
      <c r="F100" s="9">
        <v>4377045</v>
      </c>
      <c r="G100" s="9">
        <v>4022980</v>
      </c>
      <c r="H100" s="9">
        <v>3117875.42</v>
      </c>
      <c r="I100" s="8">
        <f t="shared" si="1"/>
        <v>77.50163858632159</v>
      </c>
    </row>
    <row r="101" spans="1:9" ht="30" customHeight="1">
      <c r="A101" s="26" t="s">
        <v>72</v>
      </c>
      <c r="B101" s="26"/>
      <c r="C101" s="26"/>
      <c r="D101" s="26"/>
      <c r="E101" s="26"/>
      <c r="F101" s="9">
        <v>158034</v>
      </c>
      <c r="G101" s="9">
        <v>149659</v>
      </c>
      <c r="H101" s="9">
        <v>123712.06</v>
      </c>
      <c r="I101" s="8">
        <f t="shared" si="1"/>
        <v>82.662626370615868</v>
      </c>
    </row>
    <row r="102" spans="1:9" ht="30" customHeight="1">
      <c r="A102" s="26" t="s">
        <v>48</v>
      </c>
      <c r="B102" s="26"/>
      <c r="C102" s="26"/>
      <c r="D102" s="26"/>
      <c r="E102" s="26"/>
      <c r="F102" s="9">
        <v>870201</v>
      </c>
      <c r="G102" s="9">
        <v>811683</v>
      </c>
      <c r="H102" s="9">
        <v>623920.34</v>
      </c>
      <c r="I102" s="8">
        <f t="shared" si="1"/>
        <v>76.86748890884742</v>
      </c>
    </row>
    <row r="103" spans="1:9" ht="30" customHeight="1">
      <c r="A103" s="26" t="s">
        <v>49</v>
      </c>
      <c r="B103" s="26"/>
      <c r="C103" s="26"/>
      <c r="D103" s="26"/>
      <c r="E103" s="26"/>
      <c r="F103" s="9">
        <v>7693070</v>
      </c>
      <c r="G103" s="9">
        <v>7290777</v>
      </c>
      <c r="H103" s="9">
        <v>5059185.2699999996</v>
      </c>
      <c r="I103" s="8">
        <f t="shared" si="1"/>
        <v>69.391578839950796</v>
      </c>
    </row>
    <row r="104" spans="1:9" ht="30" customHeight="1">
      <c r="A104" s="26" t="s">
        <v>50</v>
      </c>
      <c r="B104" s="26"/>
      <c r="C104" s="26"/>
      <c r="D104" s="26"/>
      <c r="E104" s="26"/>
      <c r="F104" s="9">
        <v>256335</v>
      </c>
      <c r="G104" s="9">
        <v>244215</v>
      </c>
      <c r="H104" s="9">
        <v>173884.89</v>
      </c>
      <c r="I104" s="8">
        <f t="shared" si="1"/>
        <v>71.201560100730916</v>
      </c>
    </row>
    <row r="105" spans="1:9" ht="30" customHeight="1">
      <c r="A105" s="31" t="s">
        <v>51</v>
      </c>
      <c r="B105" s="31"/>
      <c r="C105" s="31"/>
      <c r="D105" s="31"/>
      <c r="E105" s="31"/>
      <c r="F105" s="7">
        <v>3120385</v>
      </c>
      <c r="G105" s="7">
        <v>2582613</v>
      </c>
      <c r="H105" s="7">
        <v>1736567.19</v>
      </c>
      <c r="I105" s="8">
        <f t="shared" si="1"/>
        <v>67.240705053370363</v>
      </c>
    </row>
    <row r="106" spans="1:9" ht="30" customHeight="1">
      <c r="A106" s="32" t="s">
        <v>52</v>
      </c>
      <c r="B106" s="32"/>
      <c r="C106" s="32"/>
      <c r="D106" s="32"/>
      <c r="E106" s="32"/>
      <c r="F106" s="9">
        <v>1072686</v>
      </c>
      <c r="G106" s="9">
        <v>837454</v>
      </c>
      <c r="H106" s="9">
        <v>525345.27</v>
      </c>
      <c r="I106" s="8">
        <f t="shared" si="1"/>
        <v>62.731238969543398</v>
      </c>
    </row>
    <row r="107" spans="1:9" ht="30" customHeight="1">
      <c r="A107" s="32" t="s">
        <v>53</v>
      </c>
      <c r="B107" s="32"/>
      <c r="C107" s="32"/>
      <c r="D107" s="32"/>
      <c r="E107" s="32"/>
      <c r="F107" s="9">
        <v>167204</v>
      </c>
      <c r="G107" s="9">
        <v>153963</v>
      </c>
      <c r="H107" s="9">
        <v>112790.57</v>
      </c>
      <c r="I107" s="8">
        <f t="shared" si="1"/>
        <v>73.25823087365147</v>
      </c>
    </row>
    <row r="108" spans="1:9" ht="30" customHeight="1">
      <c r="A108" s="32" t="s">
        <v>54</v>
      </c>
      <c r="B108" s="32"/>
      <c r="C108" s="32"/>
      <c r="D108" s="32"/>
      <c r="E108" s="32"/>
      <c r="F108" s="9">
        <v>1020375</v>
      </c>
      <c r="G108" s="9">
        <v>916662</v>
      </c>
      <c r="H108" s="9">
        <v>675624.78</v>
      </c>
      <c r="I108" s="8">
        <f t="shared" si="1"/>
        <v>73.704896679474004</v>
      </c>
    </row>
    <row r="109" spans="1:9" ht="30" customHeight="1">
      <c r="A109" s="32" t="s">
        <v>55</v>
      </c>
      <c r="B109" s="32"/>
      <c r="C109" s="32"/>
      <c r="D109" s="32"/>
      <c r="E109" s="32"/>
      <c r="F109" s="9">
        <v>810231</v>
      </c>
      <c r="G109" s="9">
        <v>627576</v>
      </c>
      <c r="H109" s="9">
        <v>383929.92</v>
      </c>
      <c r="I109" s="8">
        <f t="shared" si="1"/>
        <v>61.176641554170331</v>
      </c>
    </row>
    <row r="110" spans="1:9" ht="30" customHeight="1">
      <c r="A110" s="32" t="s">
        <v>56</v>
      </c>
      <c r="B110" s="32"/>
      <c r="C110" s="32"/>
      <c r="D110" s="32"/>
      <c r="E110" s="32"/>
      <c r="F110" s="9">
        <v>49889</v>
      </c>
      <c r="G110" s="9">
        <v>46958</v>
      </c>
      <c r="H110" s="9">
        <v>38876.65</v>
      </c>
      <c r="I110" s="8">
        <f t="shared" si="1"/>
        <v>82.790259380723214</v>
      </c>
    </row>
    <row r="111" spans="1:9" ht="30" customHeight="1">
      <c r="A111" s="31" t="s">
        <v>57</v>
      </c>
      <c r="B111" s="31"/>
      <c r="C111" s="31"/>
      <c r="D111" s="31"/>
      <c r="E111" s="31"/>
      <c r="F111" s="7">
        <v>3666140</v>
      </c>
      <c r="G111" s="7">
        <v>3657678</v>
      </c>
      <c r="H111" s="7">
        <v>3412999.8</v>
      </c>
      <c r="I111" s="8">
        <f t="shared" si="1"/>
        <v>93.310559322061692</v>
      </c>
    </row>
    <row r="112" spans="1:9" ht="30" customHeight="1">
      <c r="A112" s="32" t="s">
        <v>58</v>
      </c>
      <c r="B112" s="32"/>
      <c r="C112" s="32"/>
      <c r="D112" s="32"/>
      <c r="E112" s="32"/>
      <c r="F112" s="9">
        <v>3666140</v>
      </c>
      <c r="G112" s="9">
        <v>3657678</v>
      </c>
      <c r="H112" s="9">
        <v>3412999.8</v>
      </c>
      <c r="I112" s="8">
        <f t="shared" si="1"/>
        <v>93.310559322061692</v>
      </c>
    </row>
    <row r="113" spans="1:9" ht="30" customHeight="1">
      <c r="A113" s="30" t="s">
        <v>59</v>
      </c>
      <c r="B113" s="30"/>
      <c r="C113" s="30"/>
      <c r="D113" s="30"/>
      <c r="E113" s="30"/>
      <c r="F113" s="7">
        <v>1707483</v>
      </c>
      <c r="G113" s="7">
        <v>1576092</v>
      </c>
      <c r="H113" s="7">
        <v>1257043</v>
      </c>
      <c r="I113" s="8">
        <f t="shared" si="1"/>
        <v>79.756955812224163</v>
      </c>
    </row>
    <row r="114" spans="1:9" ht="30" customHeight="1">
      <c r="A114" s="26" t="s">
        <v>60</v>
      </c>
      <c r="B114" s="26"/>
      <c r="C114" s="26"/>
      <c r="D114" s="26"/>
      <c r="E114" s="26"/>
      <c r="F114" s="9">
        <v>1707483</v>
      </c>
      <c r="G114" s="9">
        <v>1576092</v>
      </c>
      <c r="H114" s="9">
        <v>1257043</v>
      </c>
      <c r="I114" s="8">
        <f t="shared" si="1"/>
        <v>79.756955812224163</v>
      </c>
    </row>
    <row r="115" spans="1:9" ht="30" customHeight="1">
      <c r="A115" s="30" t="s">
        <v>61</v>
      </c>
      <c r="B115" s="30"/>
      <c r="C115" s="30"/>
      <c r="D115" s="30"/>
      <c r="E115" s="30"/>
      <c r="F115" s="7">
        <v>74653123</v>
      </c>
      <c r="G115" s="7">
        <v>66343305</v>
      </c>
      <c r="H115" s="7">
        <v>57173099.100000001</v>
      </c>
      <c r="I115" s="8">
        <f t="shared" si="1"/>
        <v>86.177646862784414</v>
      </c>
    </row>
    <row r="116" spans="1:9" ht="30" customHeight="1">
      <c r="A116" s="26" t="s">
        <v>62</v>
      </c>
      <c r="B116" s="26"/>
      <c r="C116" s="26"/>
      <c r="D116" s="26"/>
      <c r="E116" s="26"/>
      <c r="F116" s="9">
        <v>74653123</v>
      </c>
      <c r="G116" s="9">
        <v>66343305</v>
      </c>
      <c r="H116" s="9">
        <v>57173099.100000001</v>
      </c>
      <c r="I116" s="8">
        <f t="shared" si="1"/>
        <v>86.177646862784414</v>
      </c>
    </row>
    <row r="117" spans="1:9" ht="30" customHeight="1">
      <c r="A117" s="28" t="s">
        <v>63</v>
      </c>
      <c r="B117" s="28"/>
      <c r="C117" s="28"/>
      <c r="D117" s="28"/>
      <c r="E117" s="28"/>
      <c r="F117" s="9">
        <v>383857</v>
      </c>
      <c r="G117" s="9">
        <v>354773</v>
      </c>
      <c r="H117" s="9">
        <v>276278.34999999998</v>
      </c>
      <c r="I117" s="8">
        <f t="shared" si="1"/>
        <v>77.874683248161489</v>
      </c>
    </row>
    <row r="118" spans="1:9" ht="30" customHeight="1">
      <c r="A118" s="29" t="s">
        <v>64</v>
      </c>
      <c r="B118" s="29"/>
      <c r="C118" s="29"/>
      <c r="D118" s="29"/>
      <c r="E118" s="29"/>
      <c r="F118" s="7">
        <v>15385562</v>
      </c>
      <c r="G118" s="7">
        <v>10308906</v>
      </c>
      <c r="H118" s="7">
        <v>1086191.03</v>
      </c>
      <c r="I118" s="8">
        <f t="shared" si="1"/>
        <v>10.536433545906812</v>
      </c>
    </row>
    <row r="119" spans="1:9" ht="30" customHeight="1">
      <c r="A119" s="30" t="s">
        <v>65</v>
      </c>
      <c r="B119" s="30"/>
      <c r="C119" s="30"/>
      <c r="D119" s="30"/>
      <c r="E119" s="30"/>
      <c r="F119" s="7">
        <v>2303600</v>
      </c>
      <c r="G119" s="7">
        <v>2226944</v>
      </c>
      <c r="H119" s="7">
        <v>479068.96</v>
      </c>
      <c r="I119" s="8">
        <f t="shared" si="1"/>
        <v>21.512393665938614</v>
      </c>
    </row>
    <row r="120" spans="1:9" ht="30" customHeight="1">
      <c r="A120" s="26" t="s">
        <v>66</v>
      </c>
      <c r="B120" s="26"/>
      <c r="C120" s="26"/>
      <c r="D120" s="26"/>
      <c r="E120" s="26"/>
      <c r="F120" s="9">
        <v>2303600</v>
      </c>
      <c r="G120" s="9">
        <v>2226944</v>
      </c>
      <c r="H120" s="9">
        <v>479068.96</v>
      </c>
      <c r="I120" s="8">
        <f t="shared" si="1"/>
        <v>21.512393665938614</v>
      </c>
    </row>
    <row r="121" spans="1:9" ht="30" customHeight="1">
      <c r="A121" s="30" t="s">
        <v>69</v>
      </c>
      <c r="B121" s="30"/>
      <c r="C121" s="30"/>
      <c r="D121" s="30"/>
      <c r="E121" s="30"/>
      <c r="F121" s="7">
        <v>13081962</v>
      </c>
      <c r="G121" s="7">
        <v>8081962</v>
      </c>
      <c r="H121" s="7">
        <v>607122.06999999995</v>
      </c>
      <c r="I121" s="8">
        <f t="shared" si="1"/>
        <v>7.5120629124462583</v>
      </c>
    </row>
    <row r="122" spans="1:9" ht="30" customHeight="1">
      <c r="A122" s="26" t="s">
        <v>77</v>
      </c>
      <c r="B122" s="26"/>
      <c r="C122" s="26"/>
      <c r="D122" s="26"/>
      <c r="E122" s="26"/>
      <c r="F122" s="9">
        <v>13081962</v>
      </c>
      <c r="G122" s="9">
        <v>8081962</v>
      </c>
      <c r="H122" s="9">
        <v>607122.06999999995</v>
      </c>
      <c r="I122" s="8">
        <f t="shared" si="1"/>
        <v>7.5120629124462583</v>
      </c>
    </row>
    <row r="123" spans="1:9" ht="30" customHeight="1">
      <c r="A123" s="33" t="s">
        <v>21</v>
      </c>
      <c r="B123" s="33"/>
      <c r="C123" s="33"/>
      <c r="D123" s="33"/>
      <c r="E123" s="33"/>
      <c r="F123" s="7">
        <v>223485921</v>
      </c>
      <c r="G123" s="7">
        <v>202169574</v>
      </c>
      <c r="H123" s="7">
        <v>173803643.78</v>
      </c>
      <c r="I123" s="8">
        <f t="shared" si="1"/>
        <v>85.96923876389036</v>
      </c>
    </row>
    <row r="124" spans="1:9" ht="30" customHeight="1">
      <c r="A124" s="29" t="s">
        <v>41</v>
      </c>
      <c r="B124" s="29"/>
      <c r="C124" s="29"/>
      <c r="D124" s="29"/>
      <c r="E124" s="29"/>
      <c r="F124" s="7">
        <v>218100255</v>
      </c>
      <c r="G124" s="7">
        <v>197510279</v>
      </c>
      <c r="H124" s="7">
        <v>172208730.30000001</v>
      </c>
      <c r="I124" s="8">
        <f t="shared" si="1"/>
        <v>87.189755982269673</v>
      </c>
    </row>
    <row r="125" spans="1:9" ht="30" customHeight="1">
      <c r="A125" s="30" t="s">
        <v>42</v>
      </c>
      <c r="B125" s="30"/>
      <c r="C125" s="30"/>
      <c r="D125" s="30"/>
      <c r="E125" s="30"/>
      <c r="F125" s="7">
        <v>153292384</v>
      </c>
      <c r="G125" s="7">
        <v>139803526</v>
      </c>
      <c r="H125" s="7">
        <v>125394927.36</v>
      </c>
      <c r="I125" s="8">
        <f t="shared" si="1"/>
        <v>89.69368008643788</v>
      </c>
    </row>
    <row r="126" spans="1:9" ht="30" customHeight="1">
      <c r="A126" s="31" t="s">
        <v>43</v>
      </c>
      <c r="B126" s="31"/>
      <c r="C126" s="31"/>
      <c r="D126" s="31"/>
      <c r="E126" s="31"/>
      <c r="F126" s="7">
        <v>125496279</v>
      </c>
      <c r="G126" s="7">
        <v>114379949</v>
      </c>
      <c r="H126" s="7">
        <v>102729496.27</v>
      </c>
      <c r="I126" s="8">
        <f t="shared" si="1"/>
        <v>89.814252557500268</v>
      </c>
    </row>
    <row r="127" spans="1:9" ht="30" customHeight="1">
      <c r="A127" s="32" t="s">
        <v>44</v>
      </c>
      <c r="B127" s="32"/>
      <c r="C127" s="32"/>
      <c r="D127" s="32"/>
      <c r="E127" s="32"/>
      <c r="F127" s="9">
        <v>125496279</v>
      </c>
      <c r="G127" s="9">
        <v>114379949</v>
      </c>
      <c r="H127" s="9">
        <v>102729496.27</v>
      </c>
      <c r="I127" s="8">
        <f t="shared" si="1"/>
        <v>89.814252557500268</v>
      </c>
    </row>
    <row r="128" spans="1:9" ht="30" customHeight="1">
      <c r="A128" s="26" t="s">
        <v>45</v>
      </c>
      <c r="B128" s="26"/>
      <c r="C128" s="26"/>
      <c r="D128" s="26"/>
      <c r="E128" s="26"/>
      <c r="F128" s="9">
        <v>27796105</v>
      </c>
      <c r="G128" s="9">
        <v>25423577</v>
      </c>
      <c r="H128" s="9">
        <v>22665431.09</v>
      </c>
      <c r="I128" s="8">
        <f t="shared" si="1"/>
        <v>89.151227972365959</v>
      </c>
    </row>
    <row r="129" spans="1:9" ht="30" customHeight="1">
      <c r="A129" s="30" t="s">
        <v>46</v>
      </c>
      <c r="B129" s="30"/>
      <c r="C129" s="30"/>
      <c r="D129" s="30"/>
      <c r="E129" s="30"/>
      <c r="F129" s="7">
        <v>20448242</v>
      </c>
      <c r="G129" s="7">
        <v>18061620</v>
      </c>
      <c r="H129" s="7">
        <v>12526525.550000001</v>
      </c>
      <c r="I129" s="8">
        <f t="shared" si="1"/>
        <v>69.354385431650101</v>
      </c>
    </row>
    <row r="130" spans="1:9" ht="30" customHeight="1">
      <c r="A130" s="26" t="s">
        <v>47</v>
      </c>
      <c r="B130" s="26"/>
      <c r="C130" s="26"/>
      <c r="D130" s="26"/>
      <c r="E130" s="26"/>
      <c r="F130" s="9">
        <v>2450169</v>
      </c>
      <c r="G130" s="9">
        <v>2264474</v>
      </c>
      <c r="H130" s="9">
        <v>1656922.79</v>
      </c>
      <c r="I130" s="8">
        <f t="shared" si="1"/>
        <v>73.170316373692074</v>
      </c>
    </row>
    <row r="131" spans="1:9" ht="30" customHeight="1">
      <c r="A131" s="26" t="s">
        <v>49</v>
      </c>
      <c r="B131" s="26"/>
      <c r="C131" s="26"/>
      <c r="D131" s="26"/>
      <c r="E131" s="26"/>
      <c r="F131" s="9">
        <v>6385485</v>
      </c>
      <c r="G131" s="9">
        <v>5675599</v>
      </c>
      <c r="H131" s="9">
        <v>4141673.74</v>
      </c>
      <c r="I131" s="8">
        <f t="shared" si="1"/>
        <v>72.973332682594389</v>
      </c>
    </row>
    <row r="132" spans="1:9" ht="41.25" customHeight="1">
      <c r="A132" s="31" t="s">
        <v>51</v>
      </c>
      <c r="B132" s="31"/>
      <c r="C132" s="31"/>
      <c r="D132" s="31"/>
      <c r="E132" s="31"/>
      <c r="F132" s="7">
        <v>9267527</v>
      </c>
      <c r="G132" s="7">
        <v>7786486</v>
      </c>
      <c r="H132" s="7">
        <v>4880009.78</v>
      </c>
      <c r="I132" s="8">
        <f t="shared" si="1"/>
        <v>62.672812614059801</v>
      </c>
    </row>
    <row r="133" spans="1:9" ht="30" customHeight="1">
      <c r="A133" s="32" t="s">
        <v>52</v>
      </c>
      <c r="B133" s="32"/>
      <c r="C133" s="32"/>
      <c r="D133" s="32"/>
      <c r="E133" s="32"/>
      <c r="F133" s="9">
        <v>4595408</v>
      </c>
      <c r="G133" s="9">
        <v>3694337</v>
      </c>
      <c r="H133" s="9">
        <v>2426145.2799999998</v>
      </c>
      <c r="I133" s="8">
        <f t="shared" si="1"/>
        <v>65.672007724254712</v>
      </c>
    </row>
    <row r="134" spans="1:9" ht="30" customHeight="1">
      <c r="A134" s="32" t="s">
        <v>53</v>
      </c>
      <c r="B134" s="32"/>
      <c r="C134" s="32"/>
      <c r="D134" s="32"/>
      <c r="E134" s="32"/>
      <c r="F134" s="9">
        <v>279995</v>
      </c>
      <c r="G134" s="9">
        <v>253963</v>
      </c>
      <c r="H134" s="9">
        <v>181723.02</v>
      </c>
      <c r="I134" s="8">
        <f t="shared" ref="I134:I197" si="2">SUM(H134)/G134*100</f>
        <v>71.554919417395439</v>
      </c>
    </row>
    <row r="135" spans="1:9" ht="30" customHeight="1">
      <c r="A135" s="32" t="s">
        <v>54</v>
      </c>
      <c r="B135" s="32"/>
      <c r="C135" s="32"/>
      <c r="D135" s="32"/>
      <c r="E135" s="32"/>
      <c r="F135" s="9">
        <v>2522868</v>
      </c>
      <c r="G135" s="9">
        <v>2165481</v>
      </c>
      <c r="H135" s="9">
        <v>1277512.26</v>
      </c>
      <c r="I135" s="8">
        <f t="shared" si="2"/>
        <v>58.994387851936821</v>
      </c>
    </row>
    <row r="136" spans="1:9" ht="30" customHeight="1">
      <c r="A136" s="32" t="s">
        <v>55</v>
      </c>
      <c r="B136" s="32"/>
      <c r="C136" s="32"/>
      <c r="D136" s="32"/>
      <c r="E136" s="32"/>
      <c r="F136" s="9">
        <v>1416459</v>
      </c>
      <c r="G136" s="9">
        <v>1249178</v>
      </c>
      <c r="H136" s="9">
        <v>695252.61</v>
      </c>
      <c r="I136" s="8">
        <f t="shared" si="2"/>
        <v>55.656808717412567</v>
      </c>
    </row>
    <row r="137" spans="1:9" ht="30" customHeight="1">
      <c r="A137" s="32" t="s">
        <v>56</v>
      </c>
      <c r="B137" s="32"/>
      <c r="C137" s="32"/>
      <c r="D137" s="32"/>
      <c r="E137" s="32"/>
      <c r="F137" s="9">
        <v>452797</v>
      </c>
      <c r="G137" s="9">
        <v>423527</v>
      </c>
      <c r="H137" s="9">
        <v>299376.61</v>
      </c>
      <c r="I137" s="8">
        <f t="shared" si="2"/>
        <v>70.686546548390055</v>
      </c>
    </row>
    <row r="138" spans="1:9" ht="60.75" customHeight="1">
      <c r="A138" s="31" t="s">
        <v>57</v>
      </c>
      <c r="B138" s="31"/>
      <c r="C138" s="31"/>
      <c r="D138" s="31"/>
      <c r="E138" s="31"/>
      <c r="F138" s="7">
        <v>2345061</v>
      </c>
      <c r="G138" s="7">
        <v>2335061</v>
      </c>
      <c r="H138" s="7">
        <v>1847919.24</v>
      </c>
      <c r="I138" s="8">
        <f t="shared" si="2"/>
        <v>79.137942863162891</v>
      </c>
    </row>
    <row r="139" spans="1:9" ht="30" customHeight="1">
      <c r="A139" s="32" t="s">
        <v>78</v>
      </c>
      <c r="B139" s="32"/>
      <c r="C139" s="32"/>
      <c r="D139" s="32"/>
      <c r="E139" s="32"/>
      <c r="F139" s="9">
        <v>5390</v>
      </c>
      <c r="G139" s="9">
        <v>5390</v>
      </c>
      <c r="H139" s="10"/>
      <c r="I139" s="8">
        <f t="shared" si="2"/>
        <v>0</v>
      </c>
    </row>
    <row r="140" spans="1:9" ht="57" customHeight="1">
      <c r="A140" s="32" t="s">
        <v>58</v>
      </c>
      <c r="B140" s="32"/>
      <c r="C140" s="32"/>
      <c r="D140" s="32"/>
      <c r="E140" s="32"/>
      <c r="F140" s="9">
        <v>2339671</v>
      </c>
      <c r="G140" s="9">
        <v>2329671</v>
      </c>
      <c r="H140" s="9">
        <v>1847919.24</v>
      </c>
      <c r="I140" s="8">
        <f t="shared" si="2"/>
        <v>79.321038893474665</v>
      </c>
    </row>
    <row r="141" spans="1:9" ht="30" customHeight="1">
      <c r="A141" s="30" t="s">
        <v>59</v>
      </c>
      <c r="B141" s="30"/>
      <c r="C141" s="30"/>
      <c r="D141" s="30"/>
      <c r="E141" s="30"/>
      <c r="F141" s="7">
        <v>44331607</v>
      </c>
      <c r="G141" s="7">
        <v>39617111</v>
      </c>
      <c r="H141" s="7">
        <v>34277002.240000002</v>
      </c>
      <c r="I141" s="8">
        <f t="shared" si="2"/>
        <v>86.520701219228229</v>
      </c>
    </row>
    <row r="142" spans="1:9" ht="30" customHeight="1">
      <c r="A142" s="26" t="s">
        <v>60</v>
      </c>
      <c r="B142" s="26"/>
      <c r="C142" s="26"/>
      <c r="D142" s="26"/>
      <c r="E142" s="26"/>
      <c r="F142" s="9">
        <v>44331607</v>
      </c>
      <c r="G142" s="9">
        <v>39617111</v>
      </c>
      <c r="H142" s="9">
        <v>34277002.240000002</v>
      </c>
      <c r="I142" s="8">
        <f t="shared" si="2"/>
        <v>86.520701219228229</v>
      </c>
    </row>
    <row r="143" spans="1:9" ht="30" customHeight="1">
      <c r="A143" s="28" t="s">
        <v>63</v>
      </c>
      <c r="B143" s="28"/>
      <c r="C143" s="28"/>
      <c r="D143" s="28"/>
      <c r="E143" s="28"/>
      <c r="F143" s="9">
        <v>28022</v>
      </c>
      <c r="G143" s="9">
        <v>28022</v>
      </c>
      <c r="H143" s="9">
        <v>10275.15</v>
      </c>
      <c r="I143" s="8">
        <f t="shared" si="2"/>
        <v>36.668153593605027</v>
      </c>
    </row>
    <row r="144" spans="1:9" ht="30" customHeight="1">
      <c r="A144" s="29" t="s">
        <v>64</v>
      </c>
      <c r="B144" s="29"/>
      <c r="C144" s="29"/>
      <c r="D144" s="29"/>
      <c r="E144" s="29"/>
      <c r="F144" s="7">
        <v>5385666</v>
      </c>
      <c r="G144" s="7">
        <v>4659295</v>
      </c>
      <c r="H144" s="7">
        <v>1594913.48</v>
      </c>
      <c r="I144" s="8">
        <f t="shared" si="2"/>
        <v>34.230789851254322</v>
      </c>
    </row>
    <row r="145" spans="1:9" ht="30" customHeight="1">
      <c r="A145" s="30" t="s">
        <v>65</v>
      </c>
      <c r="B145" s="30"/>
      <c r="C145" s="30"/>
      <c r="D145" s="30"/>
      <c r="E145" s="30"/>
      <c r="F145" s="7">
        <v>1379093</v>
      </c>
      <c r="G145" s="7">
        <v>1225093</v>
      </c>
      <c r="H145" s="7">
        <v>862037.49</v>
      </c>
      <c r="I145" s="8">
        <f t="shared" si="2"/>
        <v>70.365065346059438</v>
      </c>
    </row>
    <row r="146" spans="1:9" ht="30" customHeight="1">
      <c r="A146" s="26" t="s">
        <v>66</v>
      </c>
      <c r="B146" s="26"/>
      <c r="C146" s="26"/>
      <c r="D146" s="26"/>
      <c r="E146" s="26"/>
      <c r="F146" s="9">
        <v>1379093</v>
      </c>
      <c r="G146" s="9">
        <v>1225093</v>
      </c>
      <c r="H146" s="9">
        <v>862037.49</v>
      </c>
      <c r="I146" s="8">
        <f t="shared" si="2"/>
        <v>70.365065346059438</v>
      </c>
    </row>
    <row r="147" spans="1:9" ht="30" customHeight="1">
      <c r="A147" s="30" t="s">
        <v>69</v>
      </c>
      <c r="B147" s="30"/>
      <c r="C147" s="30"/>
      <c r="D147" s="30"/>
      <c r="E147" s="30"/>
      <c r="F147" s="7">
        <v>4006573</v>
      </c>
      <c r="G147" s="7">
        <v>3434202</v>
      </c>
      <c r="H147" s="7">
        <v>732875.99</v>
      </c>
      <c r="I147" s="8">
        <f t="shared" si="2"/>
        <v>21.34050326684336</v>
      </c>
    </row>
    <row r="148" spans="1:9" ht="30" customHeight="1">
      <c r="A148" s="26" t="s">
        <v>70</v>
      </c>
      <c r="B148" s="26"/>
      <c r="C148" s="26"/>
      <c r="D148" s="26"/>
      <c r="E148" s="26"/>
      <c r="F148" s="9">
        <v>4006573</v>
      </c>
      <c r="G148" s="9">
        <v>3434202</v>
      </c>
      <c r="H148" s="9">
        <v>732875.99</v>
      </c>
      <c r="I148" s="8">
        <f t="shared" si="2"/>
        <v>21.34050326684336</v>
      </c>
    </row>
    <row r="149" spans="1:9" ht="30" customHeight="1">
      <c r="A149" s="33" t="s">
        <v>22</v>
      </c>
      <c r="B149" s="33"/>
      <c r="C149" s="33"/>
      <c r="D149" s="33"/>
      <c r="E149" s="33"/>
      <c r="F149" s="7">
        <v>178315038.84</v>
      </c>
      <c r="G149" s="7">
        <v>161959664.84</v>
      </c>
      <c r="H149" s="7">
        <v>133621766.65000001</v>
      </c>
      <c r="I149" s="8">
        <f t="shared" si="2"/>
        <v>82.503113835166914</v>
      </c>
    </row>
    <row r="150" spans="1:9" ht="30" customHeight="1">
      <c r="A150" s="29" t="s">
        <v>41</v>
      </c>
      <c r="B150" s="29"/>
      <c r="C150" s="29"/>
      <c r="D150" s="29"/>
      <c r="E150" s="29"/>
      <c r="F150" s="7">
        <v>172894873.84</v>
      </c>
      <c r="G150" s="7">
        <v>157422304.84</v>
      </c>
      <c r="H150" s="7">
        <v>133183341.65000001</v>
      </c>
      <c r="I150" s="8">
        <f t="shared" si="2"/>
        <v>84.60258651743419</v>
      </c>
    </row>
    <row r="151" spans="1:9" ht="30" customHeight="1">
      <c r="A151" s="30" t="s">
        <v>42</v>
      </c>
      <c r="B151" s="30"/>
      <c r="C151" s="30"/>
      <c r="D151" s="30"/>
      <c r="E151" s="30"/>
      <c r="F151" s="7">
        <v>112151599.42</v>
      </c>
      <c r="G151" s="7">
        <v>102543213.70999999</v>
      </c>
      <c r="H151" s="7">
        <v>91408774.329999998</v>
      </c>
      <c r="I151" s="8">
        <f t="shared" si="2"/>
        <v>89.141710136480569</v>
      </c>
    </row>
    <row r="152" spans="1:9" ht="30" customHeight="1">
      <c r="A152" s="31" t="s">
        <v>43</v>
      </c>
      <c r="B152" s="31"/>
      <c r="C152" s="31"/>
      <c r="D152" s="31"/>
      <c r="E152" s="31"/>
      <c r="F152" s="7">
        <v>91897518</v>
      </c>
      <c r="G152" s="7">
        <v>83909154</v>
      </c>
      <c r="H152" s="7">
        <v>74898928.069999993</v>
      </c>
      <c r="I152" s="8">
        <f t="shared" si="2"/>
        <v>89.261927333935461</v>
      </c>
    </row>
    <row r="153" spans="1:9" ht="30" customHeight="1">
      <c r="A153" s="32" t="s">
        <v>44</v>
      </c>
      <c r="B153" s="32"/>
      <c r="C153" s="32"/>
      <c r="D153" s="32"/>
      <c r="E153" s="32"/>
      <c r="F153" s="9">
        <v>91897518</v>
      </c>
      <c r="G153" s="9">
        <v>83909154</v>
      </c>
      <c r="H153" s="9">
        <v>74898928.069999993</v>
      </c>
      <c r="I153" s="8">
        <f t="shared" si="2"/>
        <v>89.261927333935461</v>
      </c>
    </row>
    <row r="154" spans="1:9" ht="30" customHeight="1">
      <c r="A154" s="26" t="s">
        <v>45</v>
      </c>
      <c r="B154" s="26"/>
      <c r="C154" s="26"/>
      <c r="D154" s="26"/>
      <c r="E154" s="26"/>
      <c r="F154" s="9">
        <v>20254081.420000002</v>
      </c>
      <c r="G154" s="9">
        <v>18634059.710000001</v>
      </c>
      <c r="H154" s="9">
        <v>16509846.26</v>
      </c>
      <c r="I154" s="8">
        <f t="shared" si="2"/>
        <v>88.600372205204224</v>
      </c>
    </row>
    <row r="155" spans="1:9" ht="30" customHeight="1">
      <c r="A155" s="30" t="s">
        <v>46</v>
      </c>
      <c r="B155" s="30"/>
      <c r="C155" s="30"/>
      <c r="D155" s="30"/>
      <c r="E155" s="30"/>
      <c r="F155" s="7">
        <v>59268274.420000002</v>
      </c>
      <c r="G155" s="7">
        <v>53486591.130000003</v>
      </c>
      <c r="H155" s="7">
        <v>40664567.32</v>
      </c>
      <c r="I155" s="8">
        <f t="shared" si="2"/>
        <v>76.027592076608755</v>
      </c>
    </row>
    <row r="156" spans="1:9" ht="38.25" customHeight="1">
      <c r="A156" s="26" t="s">
        <v>47</v>
      </c>
      <c r="B156" s="26"/>
      <c r="C156" s="26"/>
      <c r="D156" s="26"/>
      <c r="E156" s="26"/>
      <c r="F156" s="9">
        <v>6856310</v>
      </c>
      <c r="G156" s="9">
        <v>6558731</v>
      </c>
      <c r="H156" s="9">
        <v>3642675.35</v>
      </c>
      <c r="I156" s="8">
        <f t="shared" si="2"/>
        <v>55.539331465187402</v>
      </c>
    </row>
    <row r="157" spans="1:9" ht="30" customHeight="1">
      <c r="A157" s="26" t="s">
        <v>72</v>
      </c>
      <c r="B157" s="26"/>
      <c r="C157" s="26"/>
      <c r="D157" s="26"/>
      <c r="E157" s="26"/>
      <c r="F157" s="9">
        <v>95179</v>
      </c>
      <c r="G157" s="9">
        <v>95179</v>
      </c>
      <c r="H157" s="9">
        <v>24452.04</v>
      </c>
      <c r="I157" s="8">
        <f t="shared" si="2"/>
        <v>25.690583006755691</v>
      </c>
    </row>
    <row r="158" spans="1:9" ht="30" customHeight="1">
      <c r="A158" s="26" t="s">
        <v>49</v>
      </c>
      <c r="B158" s="26"/>
      <c r="C158" s="26"/>
      <c r="D158" s="26"/>
      <c r="E158" s="26"/>
      <c r="F158" s="9">
        <v>18222944.879999999</v>
      </c>
      <c r="G158" s="9">
        <v>17322326.879999999</v>
      </c>
      <c r="H158" s="9">
        <v>12870680.58</v>
      </c>
      <c r="I158" s="8">
        <f t="shared" si="2"/>
        <v>74.301106711363488</v>
      </c>
    </row>
    <row r="159" spans="1:9" ht="30" customHeight="1">
      <c r="A159" s="26" t="s">
        <v>50</v>
      </c>
      <c r="B159" s="26"/>
      <c r="C159" s="26"/>
      <c r="D159" s="26"/>
      <c r="E159" s="26"/>
      <c r="F159" s="9">
        <v>2484453</v>
      </c>
      <c r="G159" s="9">
        <v>2374233</v>
      </c>
      <c r="H159" s="9">
        <v>1903374.08</v>
      </c>
      <c r="I159" s="8">
        <f t="shared" si="2"/>
        <v>80.167956556917545</v>
      </c>
    </row>
    <row r="160" spans="1:9" ht="30" customHeight="1">
      <c r="A160" s="31" t="s">
        <v>51</v>
      </c>
      <c r="B160" s="31"/>
      <c r="C160" s="31"/>
      <c r="D160" s="31"/>
      <c r="E160" s="31"/>
      <c r="F160" s="7">
        <v>12373317.539999999</v>
      </c>
      <c r="G160" s="7">
        <v>9903652.25</v>
      </c>
      <c r="H160" s="7">
        <v>6793148.5899999999</v>
      </c>
      <c r="I160" s="8">
        <f t="shared" si="2"/>
        <v>68.592357834454447</v>
      </c>
    </row>
    <row r="161" spans="1:9" ht="30" customHeight="1">
      <c r="A161" s="32" t="s">
        <v>52</v>
      </c>
      <c r="B161" s="32"/>
      <c r="C161" s="32"/>
      <c r="D161" s="32"/>
      <c r="E161" s="32"/>
      <c r="F161" s="9">
        <v>3106604</v>
      </c>
      <c r="G161" s="9">
        <v>2204993</v>
      </c>
      <c r="H161" s="9">
        <v>1551466.24</v>
      </c>
      <c r="I161" s="8">
        <f t="shared" si="2"/>
        <v>70.361504095477855</v>
      </c>
    </row>
    <row r="162" spans="1:9" ht="30" customHeight="1">
      <c r="A162" s="32" t="s">
        <v>53</v>
      </c>
      <c r="B162" s="32"/>
      <c r="C162" s="32"/>
      <c r="D162" s="32"/>
      <c r="E162" s="32"/>
      <c r="F162" s="9">
        <v>870130.63</v>
      </c>
      <c r="G162" s="9">
        <v>822707</v>
      </c>
      <c r="H162" s="9">
        <v>642243.21</v>
      </c>
      <c r="I162" s="8">
        <f t="shared" si="2"/>
        <v>78.064634189328643</v>
      </c>
    </row>
    <row r="163" spans="1:9" ht="30" customHeight="1">
      <c r="A163" s="32" t="s">
        <v>54</v>
      </c>
      <c r="B163" s="32"/>
      <c r="C163" s="32"/>
      <c r="D163" s="32"/>
      <c r="E163" s="32"/>
      <c r="F163" s="9">
        <v>4308164.66</v>
      </c>
      <c r="G163" s="9">
        <v>3576620</v>
      </c>
      <c r="H163" s="9">
        <v>2707584.5</v>
      </c>
      <c r="I163" s="8">
        <f t="shared" si="2"/>
        <v>75.702325100234305</v>
      </c>
    </row>
    <row r="164" spans="1:9" ht="30" customHeight="1">
      <c r="A164" s="32" t="s">
        <v>55</v>
      </c>
      <c r="B164" s="32"/>
      <c r="C164" s="32"/>
      <c r="D164" s="32"/>
      <c r="E164" s="32"/>
      <c r="F164" s="9">
        <v>3400739.25</v>
      </c>
      <c r="G164" s="9">
        <v>2636610.25</v>
      </c>
      <c r="H164" s="9">
        <v>1482949.64</v>
      </c>
      <c r="I164" s="8">
        <f t="shared" si="2"/>
        <v>56.244552641028378</v>
      </c>
    </row>
    <row r="165" spans="1:9" ht="30" customHeight="1">
      <c r="A165" s="32" t="s">
        <v>56</v>
      </c>
      <c r="B165" s="32"/>
      <c r="C165" s="32"/>
      <c r="D165" s="32"/>
      <c r="E165" s="32"/>
      <c r="F165" s="9">
        <v>687679</v>
      </c>
      <c r="G165" s="9">
        <v>662722</v>
      </c>
      <c r="H165" s="9">
        <v>408905</v>
      </c>
      <c r="I165" s="8">
        <f t="shared" si="2"/>
        <v>61.700833833794569</v>
      </c>
    </row>
    <row r="166" spans="1:9" ht="30" customHeight="1">
      <c r="A166" s="31" t="s">
        <v>57</v>
      </c>
      <c r="B166" s="31"/>
      <c r="C166" s="31"/>
      <c r="D166" s="31"/>
      <c r="E166" s="31"/>
      <c r="F166" s="7">
        <v>19236070</v>
      </c>
      <c r="G166" s="7">
        <v>17232469</v>
      </c>
      <c r="H166" s="7">
        <v>15430236.68</v>
      </c>
      <c r="I166" s="8">
        <f t="shared" si="2"/>
        <v>89.541647688442097</v>
      </c>
    </row>
    <row r="167" spans="1:9" ht="30" customHeight="1">
      <c r="A167" s="32" t="s">
        <v>58</v>
      </c>
      <c r="B167" s="32"/>
      <c r="C167" s="32"/>
      <c r="D167" s="32"/>
      <c r="E167" s="32"/>
      <c r="F167" s="9">
        <v>19236070</v>
      </c>
      <c r="G167" s="9">
        <v>17232469</v>
      </c>
      <c r="H167" s="9">
        <v>15430236.68</v>
      </c>
      <c r="I167" s="8">
        <f t="shared" si="2"/>
        <v>89.541647688442097</v>
      </c>
    </row>
    <row r="168" spans="1:9" ht="30" customHeight="1">
      <c r="A168" s="30" t="s">
        <v>61</v>
      </c>
      <c r="B168" s="30"/>
      <c r="C168" s="30"/>
      <c r="D168" s="30"/>
      <c r="E168" s="30"/>
      <c r="F168" s="7">
        <v>1455000</v>
      </c>
      <c r="G168" s="7">
        <v>1372500</v>
      </c>
      <c r="H168" s="7">
        <v>1090000</v>
      </c>
      <c r="I168" s="8">
        <f t="shared" si="2"/>
        <v>79.417122040072869</v>
      </c>
    </row>
    <row r="169" spans="1:9" ht="30" customHeight="1">
      <c r="A169" s="26" t="s">
        <v>62</v>
      </c>
      <c r="B169" s="26"/>
      <c r="C169" s="26"/>
      <c r="D169" s="26"/>
      <c r="E169" s="26"/>
      <c r="F169" s="9">
        <v>1455000</v>
      </c>
      <c r="G169" s="9">
        <v>1372500</v>
      </c>
      <c r="H169" s="9">
        <v>1090000</v>
      </c>
      <c r="I169" s="8">
        <f t="shared" si="2"/>
        <v>79.417122040072869</v>
      </c>
    </row>
    <row r="170" spans="1:9" ht="30" customHeight="1">
      <c r="A170" s="28" t="s">
        <v>63</v>
      </c>
      <c r="B170" s="28"/>
      <c r="C170" s="28"/>
      <c r="D170" s="28"/>
      <c r="E170" s="28"/>
      <c r="F170" s="9">
        <v>20000</v>
      </c>
      <c r="G170" s="9">
        <v>20000</v>
      </c>
      <c r="H170" s="9">
        <v>20000</v>
      </c>
      <c r="I170" s="8">
        <f t="shared" si="2"/>
        <v>100</v>
      </c>
    </row>
    <row r="171" spans="1:9" ht="30" customHeight="1">
      <c r="A171" s="29" t="s">
        <v>64</v>
      </c>
      <c r="B171" s="29"/>
      <c r="C171" s="29"/>
      <c r="D171" s="29"/>
      <c r="E171" s="29"/>
      <c r="F171" s="7">
        <v>5420165</v>
      </c>
      <c r="G171" s="7">
        <v>4537360</v>
      </c>
      <c r="H171" s="7">
        <v>438425</v>
      </c>
      <c r="I171" s="8">
        <f t="shared" si="2"/>
        <v>9.6625570816510056</v>
      </c>
    </row>
    <row r="172" spans="1:9" ht="30" customHeight="1">
      <c r="A172" s="30" t="s">
        <v>65</v>
      </c>
      <c r="B172" s="30"/>
      <c r="C172" s="30"/>
      <c r="D172" s="30"/>
      <c r="E172" s="30"/>
      <c r="F172" s="7">
        <v>5420165</v>
      </c>
      <c r="G172" s="7">
        <v>4537360</v>
      </c>
      <c r="H172" s="7">
        <v>438425</v>
      </c>
      <c r="I172" s="8">
        <f t="shared" si="2"/>
        <v>9.6625570816510056</v>
      </c>
    </row>
    <row r="173" spans="1:9" ht="30" customHeight="1">
      <c r="A173" s="26" t="s">
        <v>66</v>
      </c>
      <c r="B173" s="26"/>
      <c r="C173" s="26"/>
      <c r="D173" s="26"/>
      <c r="E173" s="26"/>
      <c r="F173" s="9">
        <v>5220165</v>
      </c>
      <c r="G173" s="9">
        <v>4337360</v>
      </c>
      <c r="H173" s="9">
        <v>438425</v>
      </c>
      <c r="I173" s="8">
        <f t="shared" si="2"/>
        <v>10.108107235737867</v>
      </c>
    </row>
    <row r="174" spans="1:9" ht="30" customHeight="1">
      <c r="A174" s="31" t="s">
        <v>79</v>
      </c>
      <c r="B174" s="31"/>
      <c r="C174" s="31"/>
      <c r="D174" s="31"/>
      <c r="E174" s="31"/>
      <c r="F174" s="7">
        <v>200000</v>
      </c>
      <c r="G174" s="7">
        <v>200000</v>
      </c>
      <c r="H174" s="11"/>
      <c r="I174" s="8">
        <f t="shared" si="2"/>
        <v>0</v>
      </c>
    </row>
    <row r="175" spans="1:9" ht="30" customHeight="1">
      <c r="A175" s="32" t="s">
        <v>80</v>
      </c>
      <c r="B175" s="32"/>
      <c r="C175" s="32"/>
      <c r="D175" s="32"/>
      <c r="E175" s="32"/>
      <c r="F175" s="9">
        <v>200000</v>
      </c>
      <c r="G175" s="9">
        <v>200000</v>
      </c>
      <c r="H175" s="10"/>
      <c r="I175" s="8">
        <f t="shared" si="2"/>
        <v>0</v>
      </c>
    </row>
    <row r="176" spans="1:9" ht="30" customHeight="1">
      <c r="A176" s="33" t="s">
        <v>24</v>
      </c>
      <c r="B176" s="33"/>
      <c r="C176" s="33"/>
      <c r="D176" s="33"/>
      <c r="E176" s="33"/>
      <c r="F176" s="7">
        <v>780675719.39999998</v>
      </c>
      <c r="G176" s="7">
        <v>717115710.39999998</v>
      </c>
      <c r="H176" s="7">
        <v>309746569.75999999</v>
      </c>
      <c r="I176" s="8">
        <f t="shared" si="2"/>
        <v>43.193387798912738</v>
      </c>
    </row>
    <row r="177" spans="1:9" ht="30" customHeight="1">
      <c r="A177" s="29" t="s">
        <v>41</v>
      </c>
      <c r="B177" s="29"/>
      <c r="C177" s="29"/>
      <c r="D177" s="29"/>
      <c r="E177" s="29"/>
      <c r="F177" s="7">
        <v>430376653.39999998</v>
      </c>
      <c r="G177" s="7">
        <v>386609786.39999998</v>
      </c>
      <c r="H177" s="7">
        <v>214920588.41999999</v>
      </c>
      <c r="I177" s="8">
        <f t="shared" si="2"/>
        <v>55.591088477422979</v>
      </c>
    </row>
    <row r="178" spans="1:9" ht="30" customHeight="1">
      <c r="A178" s="30" t="s">
        <v>42</v>
      </c>
      <c r="B178" s="30"/>
      <c r="C178" s="30"/>
      <c r="D178" s="30"/>
      <c r="E178" s="30"/>
      <c r="F178" s="7">
        <v>24642423</v>
      </c>
      <c r="G178" s="7">
        <v>22630497</v>
      </c>
      <c r="H178" s="7">
        <v>20640657.210000001</v>
      </c>
      <c r="I178" s="8">
        <f t="shared" si="2"/>
        <v>91.207264294725832</v>
      </c>
    </row>
    <row r="179" spans="1:9" ht="30" customHeight="1">
      <c r="A179" s="31" t="s">
        <v>43</v>
      </c>
      <c r="B179" s="31"/>
      <c r="C179" s="31"/>
      <c r="D179" s="31"/>
      <c r="E179" s="31"/>
      <c r="F179" s="7">
        <v>20221700</v>
      </c>
      <c r="G179" s="7">
        <v>18554400</v>
      </c>
      <c r="H179" s="7">
        <v>16923958.829999998</v>
      </c>
      <c r="I179" s="8">
        <f t="shared" si="2"/>
        <v>91.212644062863788</v>
      </c>
    </row>
    <row r="180" spans="1:9" ht="30" customHeight="1">
      <c r="A180" s="32" t="s">
        <v>44</v>
      </c>
      <c r="B180" s="32"/>
      <c r="C180" s="32"/>
      <c r="D180" s="32"/>
      <c r="E180" s="32"/>
      <c r="F180" s="9">
        <v>20221700</v>
      </c>
      <c r="G180" s="9">
        <v>18554400</v>
      </c>
      <c r="H180" s="9">
        <v>16923958.829999998</v>
      </c>
      <c r="I180" s="8">
        <f t="shared" si="2"/>
        <v>91.212644062863788</v>
      </c>
    </row>
    <row r="181" spans="1:9" ht="30" customHeight="1">
      <c r="A181" s="26" t="s">
        <v>45</v>
      </c>
      <c r="B181" s="26"/>
      <c r="C181" s="26"/>
      <c r="D181" s="26"/>
      <c r="E181" s="26"/>
      <c r="F181" s="9">
        <v>4420723</v>
      </c>
      <c r="G181" s="9">
        <v>4076097</v>
      </c>
      <c r="H181" s="9">
        <v>3716698.38</v>
      </c>
      <c r="I181" s="8">
        <f t="shared" si="2"/>
        <v>91.182775581640968</v>
      </c>
    </row>
    <row r="182" spans="1:9" ht="30" customHeight="1">
      <c r="A182" s="30" t="s">
        <v>46</v>
      </c>
      <c r="B182" s="30"/>
      <c r="C182" s="30"/>
      <c r="D182" s="30"/>
      <c r="E182" s="30"/>
      <c r="F182" s="7">
        <v>330871146.39999998</v>
      </c>
      <c r="G182" s="7">
        <v>292930222.39999998</v>
      </c>
      <c r="H182" s="7">
        <v>146235298.31</v>
      </c>
      <c r="I182" s="8">
        <f t="shared" si="2"/>
        <v>49.921546883036818</v>
      </c>
    </row>
    <row r="183" spans="1:9" ht="30" customHeight="1">
      <c r="A183" s="26" t="s">
        <v>47</v>
      </c>
      <c r="B183" s="26"/>
      <c r="C183" s="26"/>
      <c r="D183" s="26"/>
      <c r="E183" s="26"/>
      <c r="F183" s="9">
        <v>1454898</v>
      </c>
      <c r="G183" s="9">
        <v>1333494</v>
      </c>
      <c r="H183" s="9">
        <v>402408.68</v>
      </c>
      <c r="I183" s="8">
        <f t="shared" si="2"/>
        <v>30.177014669732298</v>
      </c>
    </row>
    <row r="184" spans="1:9" ht="30" customHeight="1">
      <c r="A184" s="26" t="s">
        <v>49</v>
      </c>
      <c r="B184" s="26"/>
      <c r="C184" s="26"/>
      <c r="D184" s="26"/>
      <c r="E184" s="26"/>
      <c r="F184" s="9">
        <v>288088861.39999998</v>
      </c>
      <c r="G184" s="9">
        <v>253696127.40000001</v>
      </c>
      <c r="H184" s="9">
        <v>122561922.15000001</v>
      </c>
      <c r="I184" s="8">
        <f t="shared" si="2"/>
        <v>48.310521491231881</v>
      </c>
    </row>
    <row r="185" spans="1:9" ht="30" customHeight="1">
      <c r="A185" s="26" t="s">
        <v>50</v>
      </c>
      <c r="B185" s="26"/>
      <c r="C185" s="26"/>
      <c r="D185" s="26"/>
      <c r="E185" s="26"/>
      <c r="F185" s="9">
        <v>5600</v>
      </c>
      <c r="G185" s="9">
        <v>5600</v>
      </c>
      <c r="H185" s="9">
        <v>4618.6000000000004</v>
      </c>
      <c r="I185" s="8">
        <f t="shared" si="2"/>
        <v>82.475000000000009</v>
      </c>
    </row>
    <row r="186" spans="1:9" ht="30" customHeight="1">
      <c r="A186" s="31" t="s">
        <v>51</v>
      </c>
      <c r="B186" s="31"/>
      <c r="C186" s="31"/>
      <c r="D186" s="31"/>
      <c r="E186" s="31"/>
      <c r="F186" s="7">
        <v>41131387</v>
      </c>
      <c r="G186" s="7">
        <v>37704601</v>
      </c>
      <c r="H186" s="7">
        <v>23183358.879999999</v>
      </c>
      <c r="I186" s="8">
        <f t="shared" si="2"/>
        <v>61.486816635455178</v>
      </c>
    </row>
    <row r="187" spans="1:9" ht="30" customHeight="1">
      <c r="A187" s="32" t="s">
        <v>53</v>
      </c>
      <c r="B187" s="32"/>
      <c r="C187" s="32"/>
      <c r="D187" s="32"/>
      <c r="E187" s="32"/>
      <c r="F187" s="9">
        <v>17573</v>
      </c>
      <c r="G187" s="9">
        <v>16133</v>
      </c>
      <c r="H187" s="9">
        <v>11190.32</v>
      </c>
      <c r="I187" s="8">
        <f t="shared" si="2"/>
        <v>69.362920721502505</v>
      </c>
    </row>
    <row r="188" spans="1:9" ht="30" customHeight="1">
      <c r="A188" s="32" t="s">
        <v>54</v>
      </c>
      <c r="B188" s="32"/>
      <c r="C188" s="32"/>
      <c r="D188" s="32"/>
      <c r="E188" s="32"/>
      <c r="F188" s="9">
        <v>40268525</v>
      </c>
      <c r="G188" s="9">
        <v>37000752</v>
      </c>
      <c r="H188" s="9">
        <v>22880666.530000001</v>
      </c>
      <c r="I188" s="8">
        <f t="shared" si="2"/>
        <v>61.838382446929728</v>
      </c>
    </row>
    <row r="189" spans="1:9" ht="30" customHeight="1">
      <c r="A189" s="32" t="s">
        <v>55</v>
      </c>
      <c r="B189" s="32"/>
      <c r="C189" s="32"/>
      <c r="D189" s="32"/>
      <c r="E189" s="32"/>
      <c r="F189" s="9">
        <v>841378</v>
      </c>
      <c r="G189" s="9">
        <v>684130</v>
      </c>
      <c r="H189" s="9">
        <v>288242.43</v>
      </c>
      <c r="I189" s="8">
        <f t="shared" si="2"/>
        <v>42.132698463742265</v>
      </c>
    </row>
    <row r="190" spans="1:9" ht="30" customHeight="1">
      <c r="A190" s="32" t="s">
        <v>56</v>
      </c>
      <c r="B190" s="32"/>
      <c r="C190" s="32"/>
      <c r="D190" s="32"/>
      <c r="E190" s="32"/>
      <c r="F190" s="9">
        <v>3911</v>
      </c>
      <c r="G190" s="9">
        <v>3586</v>
      </c>
      <c r="H190" s="9">
        <v>3259.6</v>
      </c>
      <c r="I190" s="8">
        <f t="shared" si="2"/>
        <v>90.897936419408808</v>
      </c>
    </row>
    <row r="191" spans="1:9" ht="30" customHeight="1">
      <c r="A191" s="31" t="s">
        <v>57</v>
      </c>
      <c r="B191" s="31"/>
      <c r="C191" s="31"/>
      <c r="D191" s="31"/>
      <c r="E191" s="31"/>
      <c r="F191" s="7">
        <v>190400</v>
      </c>
      <c r="G191" s="7">
        <v>190400</v>
      </c>
      <c r="H191" s="7">
        <v>82990</v>
      </c>
      <c r="I191" s="8">
        <f t="shared" si="2"/>
        <v>43.587184873949582</v>
      </c>
    </row>
    <row r="192" spans="1:9" ht="30" customHeight="1">
      <c r="A192" s="32" t="s">
        <v>58</v>
      </c>
      <c r="B192" s="32"/>
      <c r="C192" s="32"/>
      <c r="D192" s="32"/>
      <c r="E192" s="32"/>
      <c r="F192" s="9">
        <v>190400</v>
      </c>
      <c r="G192" s="9">
        <v>190400</v>
      </c>
      <c r="H192" s="9">
        <v>82990</v>
      </c>
      <c r="I192" s="8">
        <f t="shared" si="2"/>
        <v>43.587184873949582</v>
      </c>
    </row>
    <row r="193" spans="1:9" ht="30" customHeight="1">
      <c r="A193" s="30" t="s">
        <v>59</v>
      </c>
      <c r="B193" s="30"/>
      <c r="C193" s="30"/>
      <c r="D193" s="30"/>
      <c r="E193" s="30"/>
      <c r="F193" s="7">
        <v>74710257</v>
      </c>
      <c r="G193" s="7">
        <v>70900555</v>
      </c>
      <c r="H193" s="7">
        <v>47954309.640000001</v>
      </c>
      <c r="I193" s="8">
        <f t="shared" si="2"/>
        <v>67.636014471254839</v>
      </c>
    </row>
    <row r="194" spans="1:9" ht="30" customHeight="1">
      <c r="A194" s="26" t="s">
        <v>60</v>
      </c>
      <c r="B194" s="26"/>
      <c r="C194" s="26"/>
      <c r="D194" s="26"/>
      <c r="E194" s="26"/>
      <c r="F194" s="9">
        <v>74710257</v>
      </c>
      <c r="G194" s="9">
        <v>70900555</v>
      </c>
      <c r="H194" s="9">
        <v>47954309.640000001</v>
      </c>
      <c r="I194" s="8">
        <f t="shared" si="2"/>
        <v>67.636014471254839</v>
      </c>
    </row>
    <row r="195" spans="1:9" ht="30" customHeight="1">
      <c r="A195" s="28" t="s">
        <v>63</v>
      </c>
      <c r="B195" s="28"/>
      <c r="C195" s="28"/>
      <c r="D195" s="28"/>
      <c r="E195" s="28"/>
      <c r="F195" s="9">
        <v>152827</v>
      </c>
      <c r="G195" s="9">
        <v>148512</v>
      </c>
      <c r="H195" s="9">
        <v>90323.26</v>
      </c>
      <c r="I195" s="8">
        <f t="shared" si="2"/>
        <v>60.818829454858857</v>
      </c>
    </row>
    <row r="196" spans="1:9" ht="30" customHeight="1">
      <c r="A196" s="29" t="s">
        <v>64</v>
      </c>
      <c r="B196" s="29"/>
      <c r="C196" s="29"/>
      <c r="D196" s="29"/>
      <c r="E196" s="29"/>
      <c r="F196" s="7">
        <v>350299066</v>
      </c>
      <c r="G196" s="7">
        <v>330505924</v>
      </c>
      <c r="H196" s="7">
        <v>94825981.340000004</v>
      </c>
      <c r="I196" s="8">
        <f t="shared" si="2"/>
        <v>28.691159357252548</v>
      </c>
    </row>
    <row r="197" spans="1:9" ht="30" customHeight="1">
      <c r="A197" s="30" t="s">
        <v>65</v>
      </c>
      <c r="B197" s="30"/>
      <c r="C197" s="30"/>
      <c r="D197" s="30"/>
      <c r="E197" s="30"/>
      <c r="F197" s="7">
        <v>300553466</v>
      </c>
      <c r="G197" s="7">
        <v>281247124</v>
      </c>
      <c r="H197" s="7">
        <v>49067357.340000004</v>
      </c>
      <c r="I197" s="8">
        <f t="shared" si="2"/>
        <v>17.446349901163792</v>
      </c>
    </row>
    <row r="198" spans="1:9" ht="30" customHeight="1">
      <c r="A198" s="26" t="s">
        <v>66</v>
      </c>
      <c r="B198" s="26"/>
      <c r="C198" s="26"/>
      <c r="D198" s="26"/>
      <c r="E198" s="26"/>
      <c r="F198" s="9">
        <v>2219999</v>
      </c>
      <c r="G198" s="9">
        <v>2219999</v>
      </c>
      <c r="H198" s="9">
        <v>1760000</v>
      </c>
      <c r="I198" s="8">
        <f t="shared" ref="I198:I261" si="3">SUM(H198)/G198*100</f>
        <v>79.279314990682423</v>
      </c>
    </row>
    <row r="199" spans="1:9" ht="30" customHeight="1">
      <c r="A199" s="31" t="s">
        <v>67</v>
      </c>
      <c r="B199" s="31"/>
      <c r="C199" s="31"/>
      <c r="D199" s="31"/>
      <c r="E199" s="31"/>
      <c r="F199" s="7">
        <v>20598632</v>
      </c>
      <c r="G199" s="7">
        <v>18971632</v>
      </c>
      <c r="H199" s="7">
        <v>10410970.82</v>
      </c>
      <c r="I199" s="8">
        <f t="shared" si="3"/>
        <v>54.876516790964537</v>
      </c>
    </row>
    <row r="200" spans="1:9" ht="30" customHeight="1">
      <c r="A200" s="32" t="s">
        <v>81</v>
      </c>
      <c r="B200" s="32"/>
      <c r="C200" s="32"/>
      <c r="D200" s="32"/>
      <c r="E200" s="32"/>
      <c r="F200" s="9">
        <v>20598632</v>
      </c>
      <c r="G200" s="9">
        <v>18971632</v>
      </c>
      <c r="H200" s="9">
        <v>10410970.82</v>
      </c>
      <c r="I200" s="8">
        <f t="shared" si="3"/>
        <v>54.876516790964537</v>
      </c>
    </row>
    <row r="201" spans="1:9" ht="30" customHeight="1">
      <c r="A201" s="31" t="s">
        <v>75</v>
      </c>
      <c r="B201" s="31"/>
      <c r="C201" s="31"/>
      <c r="D201" s="31"/>
      <c r="E201" s="31"/>
      <c r="F201" s="7">
        <v>266611985</v>
      </c>
      <c r="G201" s="7">
        <v>249218643</v>
      </c>
      <c r="H201" s="7">
        <v>28783670.170000002</v>
      </c>
      <c r="I201" s="8">
        <f t="shared" si="3"/>
        <v>11.549565403098677</v>
      </c>
    </row>
    <row r="202" spans="1:9" ht="30" customHeight="1">
      <c r="A202" s="32" t="s">
        <v>82</v>
      </c>
      <c r="B202" s="32"/>
      <c r="C202" s="32"/>
      <c r="D202" s="32"/>
      <c r="E202" s="32"/>
      <c r="F202" s="9">
        <v>41782692</v>
      </c>
      <c r="G202" s="9">
        <v>36245440</v>
      </c>
      <c r="H202" s="9">
        <v>15179053.99</v>
      </c>
      <c r="I202" s="8">
        <f t="shared" si="3"/>
        <v>41.878520415257753</v>
      </c>
    </row>
    <row r="203" spans="1:9" ht="30" customHeight="1">
      <c r="A203" s="32" t="s">
        <v>76</v>
      </c>
      <c r="B203" s="32"/>
      <c r="C203" s="32"/>
      <c r="D203" s="32"/>
      <c r="E203" s="32"/>
      <c r="F203" s="9">
        <v>224829293</v>
      </c>
      <c r="G203" s="9">
        <v>212973203</v>
      </c>
      <c r="H203" s="9">
        <v>13604616.18</v>
      </c>
      <c r="I203" s="8">
        <f t="shared" si="3"/>
        <v>6.3879473982461539</v>
      </c>
    </row>
    <row r="204" spans="1:9" ht="30" customHeight="1">
      <c r="A204" s="31" t="s">
        <v>79</v>
      </c>
      <c r="B204" s="31"/>
      <c r="C204" s="31"/>
      <c r="D204" s="31"/>
      <c r="E204" s="31"/>
      <c r="F204" s="7">
        <v>11122850</v>
      </c>
      <c r="G204" s="7">
        <v>10836850</v>
      </c>
      <c r="H204" s="7">
        <v>8112716.3499999996</v>
      </c>
      <c r="I204" s="8">
        <f t="shared" si="3"/>
        <v>74.862311003658817</v>
      </c>
    </row>
    <row r="205" spans="1:9" ht="30" customHeight="1">
      <c r="A205" s="32" t="s">
        <v>80</v>
      </c>
      <c r="B205" s="32"/>
      <c r="C205" s="32"/>
      <c r="D205" s="32"/>
      <c r="E205" s="32"/>
      <c r="F205" s="9">
        <v>11122850</v>
      </c>
      <c r="G205" s="9">
        <v>10836850</v>
      </c>
      <c r="H205" s="9">
        <v>8112716.3499999996</v>
      </c>
      <c r="I205" s="8">
        <f t="shared" si="3"/>
        <v>74.862311003658817</v>
      </c>
    </row>
    <row r="206" spans="1:9" ht="30" customHeight="1">
      <c r="A206" s="30" t="s">
        <v>69</v>
      </c>
      <c r="B206" s="30"/>
      <c r="C206" s="30"/>
      <c r="D206" s="30"/>
      <c r="E206" s="30"/>
      <c r="F206" s="7">
        <v>49745600</v>
      </c>
      <c r="G206" s="7">
        <v>49258800</v>
      </c>
      <c r="H206" s="7">
        <v>45758624</v>
      </c>
      <c r="I206" s="8">
        <f t="shared" si="3"/>
        <v>92.894313300364601</v>
      </c>
    </row>
    <row r="207" spans="1:9" ht="30" customHeight="1">
      <c r="A207" s="26" t="s">
        <v>70</v>
      </c>
      <c r="B207" s="26"/>
      <c r="C207" s="26"/>
      <c r="D207" s="26"/>
      <c r="E207" s="26"/>
      <c r="F207" s="9">
        <v>44745600</v>
      </c>
      <c r="G207" s="9">
        <v>44258800</v>
      </c>
      <c r="H207" s="9">
        <v>40758624</v>
      </c>
      <c r="I207" s="8">
        <f t="shared" si="3"/>
        <v>92.091570489936473</v>
      </c>
    </row>
    <row r="208" spans="1:9" ht="30" customHeight="1">
      <c r="A208" s="26" t="s">
        <v>71</v>
      </c>
      <c r="B208" s="26"/>
      <c r="C208" s="26"/>
      <c r="D208" s="26"/>
      <c r="E208" s="26"/>
      <c r="F208" s="9">
        <v>5000000</v>
      </c>
      <c r="G208" s="9">
        <v>5000000</v>
      </c>
      <c r="H208" s="9">
        <v>5000000</v>
      </c>
      <c r="I208" s="8">
        <f t="shared" si="3"/>
        <v>100</v>
      </c>
    </row>
    <row r="209" spans="1:9" ht="30" customHeight="1">
      <c r="A209" s="33" t="s">
        <v>25</v>
      </c>
      <c r="B209" s="33"/>
      <c r="C209" s="33"/>
      <c r="D209" s="33"/>
      <c r="E209" s="33"/>
      <c r="F209" s="7">
        <v>103454956</v>
      </c>
      <c r="G209" s="7">
        <v>77642302</v>
      </c>
      <c r="H209" s="7">
        <v>31587823.09</v>
      </c>
      <c r="I209" s="8">
        <f t="shared" si="3"/>
        <v>40.683779687521373</v>
      </c>
    </row>
    <row r="210" spans="1:9" ht="30" customHeight="1">
      <c r="A210" s="29" t="s">
        <v>41</v>
      </c>
      <c r="B210" s="29"/>
      <c r="C210" s="29"/>
      <c r="D210" s="29"/>
      <c r="E210" s="29"/>
      <c r="F210" s="7">
        <v>13033956</v>
      </c>
      <c r="G210" s="7">
        <v>11936228</v>
      </c>
      <c r="H210" s="7">
        <v>9094321.5899999999</v>
      </c>
      <c r="I210" s="8">
        <f t="shared" si="3"/>
        <v>76.190917180871537</v>
      </c>
    </row>
    <row r="211" spans="1:9" ht="30" customHeight="1">
      <c r="A211" s="30" t="s">
        <v>42</v>
      </c>
      <c r="B211" s="30"/>
      <c r="C211" s="30"/>
      <c r="D211" s="30"/>
      <c r="E211" s="30"/>
      <c r="F211" s="7">
        <v>6712092</v>
      </c>
      <c r="G211" s="7">
        <v>6170364</v>
      </c>
      <c r="H211" s="7">
        <v>5566099.7199999997</v>
      </c>
      <c r="I211" s="8">
        <f t="shared" si="3"/>
        <v>90.206991354156742</v>
      </c>
    </row>
    <row r="212" spans="1:9" ht="30" customHeight="1">
      <c r="A212" s="31" t="s">
        <v>43</v>
      </c>
      <c r="B212" s="31"/>
      <c r="C212" s="31"/>
      <c r="D212" s="31"/>
      <c r="E212" s="31"/>
      <c r="F212" s="7">
        <v>5543536</v>
      </c>
      <c r="G212" s="7">
        <v>5073568</v>
      </c>
      <c r="H212" s="7">
        <v>4597606.47</v>
      </c>
      <c r="I212" s="8">
        <f t="shared" si="3"/>
        <v>90.618800615267205</v>
      </c>
    </row>
    <row r="213" spans="1:9" ht="30" customHeight="1">
      <c r="A213" s="32" t="s">
        <v>44</v>
      </c>
      <c r="B213" s="32"/>
      <c r="C213" s="32"/>
      <c r="D213" s="32"/>
      <c r="E213" s="32"/>
      <c r="F213" s="9">
        <v>5543536</v>
      </c>
      <c r="G213" s="9">
        <v>5073568</v>
      </c>
      <c r="H213" s="9">
        <v>4597606.47</v>
      </c>
      <c r="I213" s="8">
        <f t="shared" si="3"/>
        <v>90.618800615267205</v>
      </c>
    </row>
    <row r="214" spans="1:9" ht="30" customHeight="1">
      <c r="A214" s="26" t="s">
        <v>45</v>
      </c>
      <c r="B214" s="26"/>
      <c r="C214" s="26"/>
      <c r="D214" s="26"/>
      <c r="E214" s="26"/>
      <c r="F214" s="9">
        <v>1168556</v>
      </c>
      <c r="G214" s="9">
        <v>1096796</v>
      </c>
      <c r="H214" s="9">
        <v>968493.25</v>
      </c>
      <c r="I214" s="8">
        <f t="shared" si="3"/>
        <v>88.302040671191364</v>
      </c>
    </row>
    <row r="215" spans="1:9" ht="30" customHeight="1">
      <c r="A215" s="30" t="s">
        <v>46</v>
      </c>
      <c r="B215" s="30"/>
      <c r="C215" s="30"/>
      <c r="D215" s="30"/>
      <c r="E215" s="30"/>
      <c r="F215" s="7">
        <v>361864</v>
      </c>
      <c r="G215" s="7">
        <v>355864</v>
      </c>
      <c r="H215" s="7">
        <v>234218.31</v>
      </c>
      <c r="I215" s="8">
        <f t="shared" si="3"/>
        <v>65.816803610367998</v>
      </c>
    </row>
    <row r="216" spans="1:9" ht="30" customHeight="1">
      <c r="A216" s="26" t="s">
        <v>47</v>
      </c>
      <c r="B216" s="26"/>
      <c r="C216" s="26"/>
      <c r="D216" s="26"/>
      <c r="E216" s="26"/>
      <c r="F216" s="9">
        <v>79606</v>
      </c>
      <c r="G216" s="9">
        <v>77606</v>
      </c>
      <c r="H216" s="9">
        <v>50848.62</v>
      </c>
      <c r="I216" s="8">
        <f t="shared" si="3"/>
        <v>65.521506069118374</v>
      </c>
    </row>
    <row r="217" spans="1:9" ht="30" customHeight="1">
      <c r="A217" s="26" t="s">
        <v>49</v>
      </c>
      <c r="B217" s="26"/>
      <c r="C217" s="26"/>
      <c r="D217" s="26"/>
      <c r="E217" s="26"/>
      <c r="F217" s="9">
        <v>263101</v>
      </c>
      <c r="G217" s="9">
        <v>259101</v>
      </c>
      <c r="H217" s="9">
        <v>178223.89</v>
      </c>
      <c r="I217" s="8">
        <f t="shared" si="3"/>
        <v>68.785489056391143</v>
      </c>
    </row>
    <row r="218" spans="1:9" ht="30" customHeight="1">
      <c r="A218" s="26" t="s">
        <v>50</v>
      </c>
      <c r="B218" s="26"/>
      <c r="C218" s="26"/>
      <c r="D218" s="26"/>
      <c r="E218" s="26"/>
      <c r="F218" s="9">
        <v>7157</v>
      </c>
      <c r="G218" s="9">
        <v>7157</v>
      </c>
      <c r="H218" s="9">
        <v>5145.8</v>
      </c>
      <c r="I218" s="8">
        <f t="shared" si="3"/>
        <v>71.898840296213493</v>
      </c>
    </row>
    <row r="219" spans="1:9" ht="30" customHeight="1">
      <c r="A219" s="31" t="s">
        <v>57</v>
      </c>
      <c r="B219" s="31"/>
      <c r="C219" s="31"/>
      <c r="D219" s="31"/>
      <c r="E219" s="31"/>
      <c r="F219" s="7">
        <v>12000</v>
      </c>
      <c r="G219" s="7">
        <v>12000</v>
      </c>
      <c r="H219" s="11"/>
      <c r="I219" s="8">
        <f t="shared" si="3"/>
        <v>0</v>
      </c>
    </row>
    <row r="220" spans="1:9" ht="30" customHeight="1">
      <c r="A220" s="32" t="s">
        <v>58</v>
      </c>
      <c r="B220" s="32"/>
      <c r="C220" s="32"/>
      <c r="D220" s="32"/>
      <c r="E220" s="32"/>
      <c r="F220" s="9">
        <v>12000</v>
      </c>
      <c r="G220" s="9">
        <v>12000</v>
      </c>
      <c r="H220" s="10"/>
      <c r="I220" s="8">
        <f t="shared" si="3"/>
        <v>0</v>
      </c>
    </row>
    <row r="221" spans="1:9" ht="30" customHeight="1">
      <c r="A221" s="30" t="s">
        <v>59</v>
      </c>
      <c r="B221" s="30"/>
      <c r="C221" s="30"/>
      <c r="D221" s="30"/>
      <c r="E221" s="30"/>
      <c r="F221" s="7">
        <v>5460000</v>
      </c>
      <c r="G221" s="7">
        <v>4910000</v>
      </c>
      <c r="H221" s="7">
        <v>3080383.46</v>
      </c>
      <c r="I221" s="8">
        <f t="shared" si="3"/>
        <v>62.736934012219962</v>
      </c>
    </row>
    <row r="222" spans="1:9" ht="30" customHeight="1">
      <c r="A222" s="26" t="s">
        <v>60</v>
      </c>
      <c r="B222" s="26"/>
      <c r="C222" s="26"/>
      <c r="D222" s="26"/>
      <c r="E222" s="26"/>
      <c r="F222" s="9">
        <v>5460000</v>
      </c>
      <c r="G222" s="9">
        <v>4910000</v>
      </c>
      <c r="H222" s="9">
        <v>3080383.46</v>
      </c>
      <c r="I222" s="8">
        <f t="shared" si="3"/>
        <v>62.736934012219962</v>
      </c>
    </row>
    <row r="223" spans="1:9" ht="30" customHeight="1">
      <c r="A223" s="30" t="s">
        <v>61</v>
      </c>
      <c r="B223" s="30"/>
      <c r="C223" s="30"/>
      <c r="D223" s="30"/>
      <c r="E223" s="30"/>
      <c r="F223" s="7">
        <v>500000</v>
      </c>
      <c r="G223" s="7">
        <v>500000</v>
      </c>
      <c r="H223" s="7">
        <v>213620.1</v>
      </c>
      <c r="I223" s="8">
        <f t="shared" si="3"/>
        <v>42.724020000000003</v>
      </c>
    </row>
    <row r="224" spans="1:9" ht="30" customHeight="1">
      <c r="A224" s="26" t="s">
        <v>62</v>
      </c>
      <c r="B224" s="26"/>
      <c r="C224" s="26"/>
      <c r="D224" s="26"/>
      <c r="E224" s="26"/>
      <c r="F224" s="9">
        <v>500000</v>
      </c>
      <c r="G224" s="9">
        <v>500000</v>
      </c>
      <c r="H224" s="9">
        <v>213620.1</v>
      </c>
      <c r="I224" s="8">
        <f t="shared" si="3"/>
        <v>42.724020000000003</v>
      </c>
    </row>
    <row r="225" spans="1:9" ht="30" customHeight="1">
      <c r="A225" s="29" t="s">
        <v>64</v>
      </c>
      <c r="B225" s="29"/>
      <c r="C225" s="29"/>
      <c r="D225" s="29"/>
      <c r="E225" s="29"/>
      <c r="F225" s="7">
        <v>90421000</v>
      </c>
      <c r="G225" s="7">
        <v>65706074</v>
      </c>
      <c r="H225" s="7">
        <v>22493501.5</v>
      </c>
      <c r="I225" s="8">
        <f t="shared" si="3"/>
        <v>34.233519263378909</v>
      </c>
    </row>
    <row r="226" spans="1:9" ht="30" customHeight="1">
      <c r="A226" s="30" t="s">
        <v>65</v>
      </c>
      <c r="B226" s="30"/>
      <c r="C226" s="30"/>
      <c r="D226" s="30"/>
      <c r="E226" s="30"/>
      <c r="F226" s="7">
        <v>90381000</v>
      </c>
      <c r="G226" s="7">
        <v>65666074</v>
      </c>
      <c r="H226" s="7">
        <v>22493501.5</v>
      </c>
      <c r="I226" s="8">
        <f t="shared" si="3"/>
        <v>34.254372356721071</v>
      </c>
    </row>
    <row r="227" spans="1:9" ht="30" customHeight="1">
      <c r="A227" s="26" t="s">
        <v>66</v>
      </c>
      <c r="B227" s="26"/>
      <c r="C227" s="26"/>
      <c r="D227" s="26"/>
      <c r="E227" s="26"/>
      <c r="F227" s="9">
        <v>8629235</v>
      </c>
      <c r="G227" s="9">
        <v>8548235</v>
      </c>
      <c r="H227" s="10"/>
      <c r="I227" s="8">
        <f t="shared" si="3"/>
        <v>0</v>
      </c>
    </row>
    <row r="228" spans="1:9" ht="30" customHeight="1">
      <c r="A228" s="31" t="s">
        <v>75</v>
      </c>
      <c r="B228" s="31"/>
      <c r="C228" s="31"/>
      <c r="D228" s="31"/>
      <c r="E228" s="31"/>
      <c r="F228" s="7">
        <v>40218992</v>
      </c>
      <c r="G228" s="7">
        <v>18085066</v>
      </c>
      <c r="H228" s="7">
        <v>4543694.37</v>
      </c>
      <c r="I228" s="8">
        <f t="shared" si="3"/>
        <v>25.124013205149488</v>
      </c>
    </row>
    <row r="229" spans="1:9" ht="30" customHeight="1">
      <c r="A229" s="32" t="s">
        <v>82</v>
      </c>
      <c r="B229" s="32"/>
      <c r="C229" s="32"/>
      <c r="D229" s="32"/>
      <c r="E229" s="32"/>
      <c r="F229" s="9">
        <v>21889449</v>
      </c>
      <c r="G229" s="9">
        <v>12177059</v>
      </c>
      <c r="H229" s="9">
        <v>4388106.57</v>
      </c>
      <c r="I229" s="8">
        <f t="shared" si="3"/>
        <v>36.035848803886061</v>
      </c>
    </row>
    <row r="230" spans="1:9" ht="30" customHeight="1">
      <c r="A230" s="32" t="s">
        <v>76</v>
      </c>
      <c r="B230" s="32"/>
      <c r="C230" s="32"/>
      <c r="D230" s="32"/>
      <c r="E230" s="32"/>
      <c r="F230" s="9">
        <v>18329543</v>
      </c>
      <c r="G230" s="9">
        <v>5908007</v>
      </c>
      <c r="H230" s="9">
        <v>155587.79999999999</v>
      </c>
      <c r="I230" s="8">
        <f t="shared" si="3"/>
        <v>2.6335073739756911</v>
      </c>
    </row>
    <row r="231" spans="1:9" ht="30" customHeight="1">
      <c r="A231" s="31" t="s">
        <v>79</v>
      </c>
      <c r="B231" s="31"/>
      <c r="C231" s="31"/>
      <c r="D231" s="31"/>
      <c r="E231" s="31"/>
      <c r="F231" s="7">
        <v>41532773</v>
      </c>
      <c r="G231" s="7">
        <v>39032773</v>
      </c>
      <c r="H231" s="7">
        <v>17949807.129999999</v>
      </c>
      <c r="I231" s="8">
        <f t="shared" si="3"/>
        <v>45.98650249624847</v>
      </c>
    </row>
    <row r="232" spans="1:9" ht="30" customHeight="1">
      <c r="A232" s="32" t="s">
        <v>80</v>
      </c>
      <c r="B232" s="32"/>
      <c r="C232" s="32"/>
      <c r="D232" s="32"/>
      <c r="E232" s="32"/>
      <c r="F232" s="9">
        <v>41532773</v>
      </c>
      <c r="G232" s="9">
        <v>39032773</v>
      </c>
      <c r="H232" s="9">
        <v>17949807.129999999</v>
      </c>
      <c r="I232" s="8">
        <f t="shared" si="3"/>
        <v>45.98650249624847</v>
      </c>
    </row>
    <row r="233" spans="1:9" ht="30" customHeight="1">
      <c r="A233" s="30" t="s">
        <v>69</v>
      </c>
      <c r="B233" s="30"/>
      <c r="C233" s="30"/>
      <c r="D233" s="30"/>
      <c r="E233" s="30"/>
      <c r="F233" s="7">
        <v>40000</v>
      </c>
      <c r="G233" s="7">
        <v>40000</v>
      </c>
      <c r="H233" s="11"/>
      <c r="I233" s="8">
        <f t="shared" si="3"/>
        <v>0</v>
      </c>
    </row>
    <row r="234" spans="1:9" ht="30" customHeight="1">
      <c r="A234" s="26" t="s">
        <v>70</v>
      </c>
      <c r="B234" s="26"/>
      <c r="C234" s="26"/>
      <c r="D234" s="26"/>
      <c r="E234" s="26"/>
      <c r="F234" s="9">
        <v>40000</v>
      </c>
      <c r="G234" s="9">
        <v>40000</v>
      </c>
      <c r="H234" s="10"/>
      <c r="I234" s="8">
        <f t="shared" si="3"/>
        <v>0</v>
      </c>
    </row>
    <row r="235" spans="1:9" ht="30" customHeight="1">
      <c r="A235" s="33" t="s">
        <v>26</v>
      </c>
      <c r="B235" s="33"/>
      <c r="C235" s="33"/>
      <c r="D235" s="33"/>
      <c r="E235" s="33"/>
      <c r="F235" s="7">
        <v>150134402.97999999</v>
      </c>
      <c r="G235" s="7">
        <v>121092589.98</v>
      </c>
      <c r="H235" s="7">
        <v>53301486.840000004</v>
      </c>
      <c r="I235" s="8">
        <f t="shared" si="3"/>
        <v>44.017133376041777</v>
      </c>
    </row>
    <row r="236" spans="1:9" ht="30" customHeight="1">
      <c r="A236" s="29" t="s">
        <v>41</v>
      </c>
      <c r="B236" s="29"/>
      <c r="C236" s="29"/>
      <c r="D236" s="29"/>
      <c r="E236" s="29"/>
      <c r="F236" s="7">
        <v>5901500</v>
      </c>
      <c r="G236" s="7">
        <v>5433458</v>
      </c>
      <c r="H236" s="7">
        <v>4612576.8600000003</v>
      </c>
      <c r="I236" s="8">
        <f t="shared" si="3"/>
        <v>84.892104806920386</v>
      </c>
    </row>
    <row r="237" spans="1:9" ht="30" customHeight="1">
      <c r="A237" s="30" t="s">
        <v>42</v>
      </c>
      <c r="B237" s="30"/>
      <c r="C237" s="30"/>
      <c r="D237" s="30"/>
      <c r="E237" s="30"/>
      <c r="F237" s="7">
        <v>5264788</v>
      </c>
      <c r="G237" s="7">
        <v>4849988</v>
      </c>
      <c r="H237" s="7">
        <v>4273380.2</v>
      </c>
      <c r="I237" s="8">
        <f t="shared" si="3"/>
        <v>88.111149965731883</v>
      </c>
    </row>
    <row r="238" spans="1:9" ht="30" customHeight="1">
      <c r="A238" s="31" t="s">
        <v>43</v>
      </c>
      <c r="B238" s="31"/>
      <c r="C238" s="31"/>
      <c r="D238" s="31"/>
      <c r="E238" s="31"/>
      <c r="F238" s="7">
        <v>4315400</v>
      </c>
      <c r="G238" s="7">
        <v>3975400</v>
      </c>
      <c r="H238" s="7">
        <v>3520187.4</v>
      </c>
      <c r="I238" s="8">
        <f t="shared" si="3"/>
        <v>88.54926296724858</v>
      </c>
    </row>
    <row r="239" spans="1:9" ht="30" customHeight="1">
      <c r="A239" s="32" t="s">
        <v>44</v>
      </c>
      <c r="B239" s="32"/>
      <c r="C239" s="32"/>
      <c r="D239" s="32"/>
      <c r="E239" s="32"/>
      <c r="F239" s="9">
        <v>4315400</v>
      </c>
      <c r="G239" s="9">
        <v>3975400</v>
      </c>
      <c r="H239" s="9">
        <v>3520187.4</v>
      </c>
      <c r="I239" s="8">
        <f t="shared" si="3"/>
        <v>88.54926296724858</v>
      </c>
    </row>
    <row r="240" spans="1:9" ht="30" customHeight="1">
      <c r="A240" s="26" t="s">
        <v>45</v>
      </c>
      <c r="B240" s="26"/>
      <c r="C240" s="26"/>
      <c r="D240" s="26"/>
      <c r="E240" s="26"/>
      <c r="F240" s="9">
        <v>949388</v>
      </c>
      <c r="G240" s="9">
        <v>874588</v>
      </c>
      <c r="H240" s="9">
        <v>753192.8</v>
      </c>
      <c r="I240" s="8">
        <f t="shared" si="3"/>
        <v>86.119727231565037</v>
      </c>
    </row>
    <row r="241" spans="1:9" ht="30" customHeight="1">
      <c r="A241" s="30" t="s">
        <v>46</v>
      </c>
      <c r="B241" s="30"/>
      <c r="C241" s="30"/>
      <c r="D241" s="30"/>
      <c r="E241" s="30"/>
      <c r="F241" s="7">
        <v>630712</v>
      </c>
      <c r="G241" s="7">
        <v>577570</v>
      </c>
      <c r="H241" s="7">
        <v>338355.86</v>
      </c>
      <c r="I241" s="8">
        <f t="shared" si="3"/>
        <v>58.582658379070928</v>
      </c>
    </row>
    <row r="242" spans="1:9" ht="30" customHeight="1">
      <c r="A242" s="26" t="s">
        <v>47</v>
      </c>
      <c r="B242" s="26"/>
      <c r="C242" s="26"/>
      <c r="D242" s="26"/>
      <c r="E242" s="26"/>
      <c r="F242" s="9">
        <v>103471</v>
      </c>
      <c r="G242" s="9">
        <v>103471</v>
      </c>
      <c r="H242" s="9">
        <v>32524.63</v>
      </c>
      <c r="I242" s="8">
        <f t="shared" si="3"/>
        <v>31.43357075895662</v>
      </c>
    </row>
    <row r="243" spans="1:9" ht="30" customHeight="1">
      <c r="A243" s="26" t="s">
        <v>49</v>
      </c>
      <c r="B243" s="26"/>
      <c r="C243" s="26"/>
      <c r="D243" s="26"/>
      <c r="E243" s="26"/>
      <c r="F243" s="9">
        <v>355941</v>
      </c>
      <c r="G243" s="9">
        <v>333353</v>
      </c>
      <c r="H243" s="9">
        <v>215795.19</v>
      </c>
      <c r="I243" s="8">
        <f t="shared" si="3"/>
        <v>64.734737650478621</v>
      </c>
    </row>
    <row r="244" spans="1:9" ht="30" customHeight="1">
      <c r="A244" s="26" t="s">
        <v>50</v>
      </c>
      <c r="B244" s="26"/>
      <c r="C244" s="26"/>
      <c r="D244" s="26"/>
      <c r="E244" s="26"/>
      <c r="F244" s="9">
        <v>4600</v>
      </c>
      <c r="G244" s="9">
        <v>4600</v>
      </c>
      <c r="H244" s="12">
        <v>180</v>
      </c>
      <c r="I244" s="8">
        <f t="shared" si="3"/>
        <v>3.9130434782608701</v>
      </c>
    </row>
    <row r="245" spans="1:9" ht="30" customHeight="1">
      <c r="A245" s="31" t="s">
        <v>51</v>
      </c>
      <c r="B245" s="31"/>
      <c r="C245" s="31"/>
      <c r="D245" s="31"/>
      <c r="E245" s="31"/>
      <c r="F245" s="7">
        <v>151700</v>
      </c>
      <c r="G245" s="7">
        <v>121146</v>
      </c>
      <c r="H245" s="7">
        <v>83416.039999999994</v>
      </c>
      <c r="I245" s="8">
        <f t="shared" si="3"/>
        <v>68.855793835537284</v>
      </c>
    </row>
    <row r="246" spans="1:9" ht="30" customHeight="1">
      <c r="A246" s="32" t="s">
        <v>52</v>
      </c>
      <c r="B246" s="32"/>
      <c r="C246" s="32"/>
      <c r="D246" s="32"/>
      <c r="E246" s="32"/>
      <c r="F246" s="9">
        <v>104902</v>
      </c>
      <c r="G246" s="9">
        <v>77064</v>
      </c>
      <c r="H246" s="9">
        <v>47678.67</v>
      </c>
      <c r="I246" s="8">
        <f t="shared" si="3"/>
        <v>61.868927125506069</v>
      </c>
    </row>
    <row r="247" spans="1:9" ht="30" customHeight="1">
      <c r="A247" s="32" t="s">
        <v>53</v>
      </c>
      <c r="B247" s="32"/>
      <c r="C247" s="32"/>
      <c r="D247" s="32"/>
      <c r="E247" s="32"/>
      <c r="F247" s="9">
        <v>5198</v>
      </c>
      <c r="G247" s="9">
        <v>4940</v>
      </c>
      <c r="H247" s="9">
        <v>2699.54</v>
      </c>
      <c r="I247" s="8">
        <f t="shared" si="3"/>
        <v>54.64655870445344</v>
      </c>
    </row>
    <row r="248" spans="1:9" ht="30" customHeight="1">
      <c r="A248" s="32" t="s">
        <v>54</v>
      </c>
      <c r="B248" s="32"/>
      <c r="C248" s="32"/>
      <c r="D248" s="32"/>
      <c r="E248" s="32"/>
      <c r="F248" s="9">
        <v>36000</v>
      </c>
      <c r="G248" s="9">
        <v>34005</v>
      </c>
      <c r="H248" s="9">
        <v>29161.08</v>
      </c>
      <c r="I248" s="8">
        <f t="shared" si="3"/>
        <v>85.755271283634755</v>
      </c>
    </row>
    <row r="249" spans="1:9" ht="30" customHeight="1">
      <c r="A249" s="32" t="s">
        <v>56</v>
      </c>
      <c r="B249" s="32"/>
      <c r="C249" s="32"/>
      <c r="D249" s="32"/>
      <c r="E249" s="32"/>
      <c r="F249" s="9">
        <v>5600</v>
      </c>
      <c r="G249" s="9">
        <v>5137</v>
      </c>
      <c r="H249" s="9">
        <v>3876.75</v>
      </c>
      <c r="I249" s="8">
        <f t="shared" si="3"/>
        <v>75.46719875413666</v>
      </c>
    </row>
    <row r="250" spans="1:9" ht="30" customHeight="1">
      <c r="A250" s="31" t="s">
        <v>57</v>
      </c>
      <c r="B250" s="31"/>
      <c r="C250" s="31"/>
      <c r="D250" s="31"/>
      <c r="E250" s="31"/>
      <c r="F250" s="7">
        <v>15000</v>
      </c>
      <c r="G250" s="7">
        <v>15000</v>
      </c>
      <c r="H250" s="7">
        <v>6440</v>
      </c>
      <c r="I250" s="8">
        <f t="shared" si="3"/>
        <v>42.933333333333337</v>
      </c>
    </row>
    <row r="251" spans="1:9" ht="30" customHeight="1">
      <c r="A251" s="32" t="s">
        <v>58</v>
      </c>
      <c r="B251" s="32"/>
      <c r="C251" s="32"/>
      <c r="D251" s="32"/>
      <c r="E251" s="32"/>
      <c r="F251" s="9">
        <v>15000</v>
      </c>
      <c r="G251" s="9">
        <v>15000</v>
      </c>
      <c r="H251" s="9">
        <v>6440</v>
      </c>
      <c r="I251" s="8">
        <f t="shared" si="3"/>
        <v>42.933333333333337</v>
      </c>
    </row>
    <row r="252" spans="1:9" ht="30" customHeight="1">
      <c r="A252" s="28" t="s">
        <v>63</v>
      </c>
      <c r="B252" s="28"/>
      <c r="C252" s="28"/>
      <c r="D252" s="28"/>
      <c r="E252" s="28"/>
      <c r="F252" s="9">
        <v>6000</v>
      </c>
      <c r="G252" s="9">
        <v>5900</v>
      </c>
      <c r="H252" s="12">
        <v>840.8</v>
      </c>
      <c r="I252" s="8">
        <f t="shared" si="3"/>
        <v>14.250847457627117</v>
      </c>
    </row>
    <row r="253" spans="1:9" ht="30" customHeight="1">
      <c r="A253" s="29" t="s">
        <v>64</v>
      </c>
      <c r="B253" s="29"/>
      <c r="C253" s="29"/>
      <c r="D253" s="29"/>
      <c r="E253" s="29"/>
      <c r="F253" s="7">
        <v>144232902.97999999</v>
      </c>
      <c r="G253" s="7">
        <v>115659131.98</v>
      </c>
      <c r="H253" s="7">
        <v>48688909.979999997</v>
      </c>
      <c r="I253" s="8">
        <f t="shared" si="3"/>
        <v>42.096900734495719</v>
      </c>
    </row>
    <row r="254" spans="1:9" ht="30" customHeight="1">
      <c r="A254" s="30" t="s">
        <v>65</v>
      </c>
      <c r="B254" s="30"/>
      <c r="C254" s="30"/>
      <c r="D254" s="30"/>
      <c r="E254" s="30"/>
      <c r="F254" s="7">
        <v>144232902.97999999</v>
      </c>
      <c r="G254" s="7">
        <v>115659131.98</v>
      </c>
      <c r="H254" s="7">
        <v>48688909.979999997</v>
      </c>
      <c r="I254" s="8">
        <f t="shared" si="3"/>
        <v>42.096900734495719</v>
      </c>
    </row>
    <row r="255" spans="1:9" ht="30" customHeight="1">
      <c r="A255" s="26" t="s">
        <v>66</v>
      </c>
      <c r="B255" s="26"/>
      <c r="C255" s="26"/>
      <c r="D255" s="26"/>
      <c r="E255" s="26"/>
      <c r="F255" s="9">
        <v>70000</v>
      </c>
      <c r="G255" s="10"/>
      <c r="H255" s="10"/>
      <c r="I255" s="8"/>
    </row>
    <row r="256" spans="1:9" ht="30" customHeight="1">
      <c r="A256" s="31" t="s">
        <v>67</v>
      </c>
      <c r="B256" s="31"/>
      <c r="C256" s="31"/>
      <c r="D256" s="31"/>
      <c r="E256" s="31"/>
      <c r="F256" s="7">
        <v>27179000</v>
      </c>
      <c r="G256" s="7">
        <v>24129000</v>
      </c>
      <c r="H256" s="7">
        <v>16298074.619999999</v>
      </c>
      <c r="I256" s="8">
        <f t="shared" si="3"/>
        <v>67.545586721372615</v>
      </c>
    </row>
    <row r="257" spans="1:9" ht="30" customHeight="1">
      <c r="A257" s="32" t="s">
        <v>81</v>
      </c>
      <c r="B257" s="32"/>
      <c r="C257" s="32"/>
      <c r="D257" s="32"/>
      <c r="E257" s="32"/>
      <c r="F257" s="9">
        <v>27179000</v>
      </c>
      <c r="G257" s="9">
        <v>24129000</v>
      </c>
      <c r="H257" s="9">
        <v>16298074.619999999</v>
      </c>
      <c r="I257" s="8">
        <f t="shared" si="3"/>
        <v>67.545586721372615</v>
      </c>
    </row>
    <row r="258" spans="1:9" ht="30" customHeight="1">
      <c r="A258" s="31" t="s">
        <v>75</v>
      </c>
      <c r="B258" s="31"/>
      <c r="C258" s="31"/>
      <c r="D258" s="31"/>
      <c r="E258" s="31"/>
      <c r="F258" s="7">
        <v>94569775</v>
      </c>
      <c r="G258" s="7">
        <v>72422552</v>
      </c>
      <c r="H258" s="7">
        <v>20570360.41</v>
      </c>
      <c r="I258" s="8">
        <f t="shared" si="3"/>
        <v>28.403252636002112</v>
      </c>
    </row>
    <row r="259" spans="1:9" ht="30" customHeight="1">
      <c r="A259" s="32" t="s">
        <v>76</v>
      </c>
      <c r="B259" s="32"/>
      <c r="C259" s="32"/>
      <c r="D259" s="32"/>
      <c r="E259" s="32"/>
      <c r="F259" s="9">
        <v>94569775</v>
      </c>
      <c r="G259" s="9">
        <v>72422552</v>
      </c>
      <c r="H259" s="9">
        <v>20570360.41</v>
      </c>
      <c r="I259" s="8">
        <f t="shared" si="3"/>
        <v>28.403252636002112</v>
      </c>
    </row>
    <row r="260" spans="1:9" ht="30" customHeight="1">
      <c r="A260" s="31" t="s">
        <v>79</v>
      </c>
      <c r="B260" s="31"/>
      <c r="C260" s="31"/>
      <c r="D260" s="31"/>
      <c r="E260" s="31"/>
      <c r="F260" s="7">
        <v>22414127.98</v>
      </c>
      <c r="G260" s="7">
        <v>19107579.98</v>
      </c>
      <c r="H260" s="7">
        <v>11820474.949999999</v>
      </c>
      <c r="I260" s="8">
        <f t="shared" si="3"/>
        <v>61.862752700093623</v>
      </c>
    </row>
    <row r="261" spans="1:9" ht="30" customHeight="1">
      <c r="A261" s="32" t="s">
        <v>80</v>
      </c>
      <c r="B261" s="32"/>
      <c r="C261" s="32"/>
      <c r="D261" s="32"/>
      <c r="E261" s="32"/>
      <c r="F261" s="9">
        <v>19275478.98</v>
      </c>
      <c r="G261" s="9">
        <v>16068930.98</v>
      </c>
      <c r="H261" s="9">
        <v>9347667.9299999997</v>
      </c>
      <c r="I261" s="8">
        <f t="shared" si="3"/>
        <v>58.172307427510027</v>
      </c>
    </row>
    <row r="262" spans="1:9" ht="30" customHeight="1">
      <c r="A262" s="32" t="s">
        <v>83</v>
      </c>
      <c r="B262" s="32"/>
      <c r="C262" s="32"/>
      <c r="D262" s="32"/>
      <c r="E262" s="32"/>
      <c r="F262" s="9">
        <v>3138649</v>
      </c>
      <c r="G262" s="9">
        <v>3038649</v>
      </c>
      <c r="H262" s="9">
        <v>2472807.02</v>
      </c>
      <c r="I262" s="8">
        <f t="shared" ref="I262:I325" si="4">SUM(H262)/G262*100</f>
        <v>81.378501432709072</v>
      </c>
    </row>
    <row r="263" spans="1:9" ht="30" customHeight="1">
      <c r="A263" s="33" t="s">
        <v>27</v>
      </c>
      <c r="B263" s="33"/>
      <c r="C263" s="33"/>
      <c r="D263" s="33"/>
      <c r="E263" s="33"/>
      <c r="F263" s="7">
        <v>14623182</v>
      </c>
      <c r="G263" s="7">
        <v>12425468</v>
      </c>
      <c r="H263" s="7">
        <v>7323012.5700000003</v>
      </c>
      <c r="I263" s="8">
        <f t="shared" si="4"/>
        <v>58.935507056957533</v>
      </c>
    </row>
    <row r="264" spans="1:9" ht="30" customHeight="1">
      <c r="A264" s="29" t="s">
        <v>41</v>
      </c>
      <c r="B264" s="29"/>
      <c r="C264" s="29"/>
      <c r="D264" s="29"/>
      <c r="E264" s="29"/>
      <c r="F264" s="7">
        <v>14470582</v>
      </c>
      <c r="G264" s="7">
        <v>12272868</v>
      </c>
      <c r="H264" s="7">
        <v>7171012.5700000003</v>
      </c>
      <c r="I264" s="8">
        <f t="shared" si="4"/>
        <v>58.429802797520516</v>
      </c>
    </row>
    <row r="265" spans="1:9" ht="30" customHeight="1">
      <c r="A265" s="30" t="s">
        <v>42</v>
      </c>
      <c r="B265" s="30"/>
      <c r="C265" s="30"/>
      <c r="D265" s="30"/>
      <c r="E265" s="30"/>
      <c r="F265" s="7">
        <v>8409258</v>
      </c>
      <c r="G265" s="7">
        <v>7510935</v>
      </c>
      <c r="H265" s="7">
        <v>6745118.8300000001</v>
      </c>
      <c r="I265" s="8">
        <f t="shared" si="4"/>
        <v>89.803983525353374</v>
      </c>
    </row>
    <row r="266" spans="1:9" ht="30" customHeight="1">
      <c r="A266" s="31" t="s">
        <v>43</v>
      </c>
      <c r="B266" s="31"/>
      <c r="C266" s="31"/>
      <c r="D266" s="31"/>
      <c r="E266" s="31"/>
      <c r="F266" s="7">
        <v>6862300</v>
      </c>
      <c r="G266" s="7">
        <v>6127450</v>
      </c>
      <c r="H266" s="7">
        <v>5512426.2199999997</v>
      </c>
      <c r="I266" s="8">
        <f t="shared" si="4"/>
        <v>89.962810304449647</v>
      </c>
    </row>
    <row r="267" spans="1:9" ht="30" customHeight="1">
      <c r="A267" s="32" t="s">
        <v>44</v>
      </c>
      <c r="B267" s="32"/>
      <c r="C267" s="32"/>
      <c r="D267" s="32"/>
      <c r="E267" s="32"/>
      <c r="F267" s="9">
        <v>6862300</v>
      </c>
      <c r="G267" s="9">
        <v>6127450</v>
      </c>
      <c r="H267" s="9">
        <v>5512426.2199999997</v>
      </c>
      <c r="I267" s="8">
        <f t="shared" si="4"/>
        <v>89.962810304449647</v>
      </c>
    </row>
    <row r="268" spans="1:9" ht="30" customHeight="1">
      <c r="A268" s="26" t="s">
        <v>45</v>
      </c>
      <c r="B268" s="26"/>
      <c r="C268" s="26"/>
      <c r="D268" s="26"/>
      <c r="E268" s="26"/>
      <c r="F268" s="9">
        <v>1546958</v>
      </c>
      <c r="G268" s="9">
        <v>1383485</v>
      </c>
      <c r="H268" s="9">
        <v>1232692.6100000001</v>
      </c>
      <c r="I268" s="8">
        <f t="shared" si="4"/>
        <v>89.100540302207847</v>
      </c>
    </row>
    <row r="269" spans="1:9" ht="30" customHeight="1">
      <c r="A269" s="30" t="s">
        <v>46</v>
      </c>
      <c r="B269" s="30"/>
      <c r="C269" s="30"/>
      <c r="D269" s="30"/>
      <c r="E269" s="30"/>
      <c r="F269" s="7">
        <v>5759214</v>
      </c>
      <c r="G269" s="7">
        <v>4612423</v>
      </c>
      <c r="H269" s="7">
        <v>414443.95</v>
      </c>
      <c r="I269" s="8">
        <f t="shared" si="4"/>
        <v>8.9853846882647144</v>
      </c>
    </row>
    <row r="270" spans="1:9" ht="30" customHeight="1">
      <c r="A270" s="26" t="s">
        <v>47</v>
      </c>
      <c r="B270" s="26"/>
      <c r="C270" s="26"/>
      <c r="D270" s="26"/>
      <c r="E270" s="26"/>
      <c r="F270" s="9">
        <v>154443</v>
      </c>
      <c r="G270" s="9">
        <v>135543</v>
      </c>
      <c r="H270" s="9">
        <v>74220.800000000003</v>
      </c>
      <c r="I270" s="8">
        <f t="shared" si="4"/>
        <v>54.758121039079853</v>
      </c>
    </row>
    <row r="271" spans="1:9" ht="30" customHeight="1">
      <c r="A271" s="26" t="s">
        <v>49</v>
      </c>
      <c r="B271" s="26"/>
      <c r="C271" s="26"/>
      <c r="D271" s="26"/>
      <c r="E271" s="26"/>
      <c r="F271" s="9">
        <v>1841205</v>
      </c>
      <c r="G271" s="9">
        <v>1821314</v>
      </c>
      <c r="H271" s="9">
        <v>175427.8</v>
      </c>
      <c r="I271" s="8">
        <f t="shared" si="4"/>
        <v>9.6319360637429892</v>
      </c>
    </row>
    <row r="272" spans="1:9" ht="30" customHeight="1">
      <c r="A272" s="26" t="s">
        <v>50</v>
      </c>
      <c r="B272" s="26"/>
      <c r="C272" s="26"/>
      <c r="D272" s="26"/>
      <c r="E272" s="26"/>
      <c r="F272" s="9">
        <v>18199</v>
      </c>
      <c r="G272" s="9">
        <v>18199</v>
      </c>
      <c r="H272" s="9">
        <v>18197.349999999999</v>
      </c>
      <c r="I272" s="8">
        <f t="shared" si="4"/>
        <v>99.990933567778441</v>
      </c>
    </row>
    <row r="273" spans="1:9" ht="30" customHeight="1">
      <c r="A273" s="31" t="s">
        <v>57</v>
      </c>
      <c r="B273" s="31"/>
      <c r="C273" s="31"/>
      <c r="D273" s="31"/>
      <c r="E273" s="31"/>
      <c r="F273" s="7">
        <v>3745367</v>
      </c>
      <c r="G273" s="7">
        <v>2637367</v>
      </c>
      <c r="H273" s="7">
        <v>146598</v>
      </c>
      <c r="I273" s="8">
        <f t="shared" si="4"/>
        <v>5.5584983053173866</v>
      </c>
    </row>
    <row r="274" spans="1:9" ht="30" customHeight="1">
      <c r="A274" s="32" t="s">
        <v>78</v>
      </c>
      <c r="B274" s="32"/>
      <c r="C274" s="32"/>
      <c r="D274" s="32"/>
      <c r="E274" s="32"/>
      <c r="F274" s="9">
        <v>3592262</v>
      </c>
      <c r="G274" s="9">
        <v>2484262</v>
      </c>
      <c r="H274" s="9">
        <v>144998</v>
      </c>
      <c r="I274" s="8">
        <f t="shared" si="4"/>
        <v>5.8366629606700098</v>
      </c>
    </row>
    <row r="275" spans="1:9" ht="30" customHeight="1">
      <c r="A275" s="32" t="s">
        <v>58</v>
      </c>
      <c r="B275" s="32"/>
      <c r="C275" s="32"/>
      <c r="D275" s="32"/>
      <c r="E275" s="32"/>
      <c r="F275" s="9">
        <v>153105</v>
      </c>
      <c r="G275" s="9">
        <v>153105</v>
      </c>
      <c r="H275" s="9">
        <v>1600</v>
      </c>
      <c r="I275" s="8">
        <f t="shared" si="4"/>
        <v>1.0450344534796381</v>
      </c>
    </row>
    <row r="276" spans="1:9" ht="30" customHeight="1">
      <c r="A276" s="28" t="s">
        <v>63</v>
      </c>
      <c r="B276" s="28"/>
      <c r="C276" s="28"/>
      <c r="D276" s="28"/>
      <c r="E276" s="28"/>
      <c r="F276" s="9">
        <v>302110</v>
      </c>
      <c r="G276" s="9">
        <v>149510</v>
      </c>
      <c r="H276" s="9">
        <v>11449.79</v>
      </c>
      <c r="I276" s="8">
        <f t="shared" si="4"/>
        <v>7.6582101531670128</v>
      </c>
    </row>
    <row r="277" spans="1:9" ht="30" customHeight="1">
      <c r="A277" s="29" t="s">
        <v>64</v>
      </c>
      <c r="B277" s="29"/>
      <c r="C277" s="29"/>
      <c r="D277" s="29"/>
      <c r="E277" s="29"/>
      <c r="F277" s="7">
        <v>152600</v>
      </c>
      <c r="G277" s="7">
        <v>152600</v>
      </c>
      <c r="H277" s="7">
        <v>152000</v>
      </c>
      <c r="I277" s="8">
        <f t="shared" si="4"/>
        <v>99.606815203145487</v>
      </c>
    </row>
    <row r="278" spans="1:9" ht="30" customHeight="1">
      <c r="A278" s="30" t="s">
        <v>65</v>
      </c>
      <c r="B278" s="30"/>
      <c r="C278" s="30"/>
      <c r="D278" s="30"/>
      <c r="E278" s="30"/>
      <c r="F278" s="7">
        <v>152600</v>
      </c>
      <c r="G278" s="7">
        <v>152600</v>
      </c>
      <c r="H278" s="7">
        <v>152000</v>
      </c>
      <c r="I278" s="8">
        <f t="shared" si="4"/>
        <v>99.606815203145487</v>
      </c>
    </row>
    <row r="279" spans="1:9" ht="30" customHeight="1">
      <c r="A279" s="26" t="s">
        <v>66</v>
      </c>
      <c r="B279" s="26"/>
      <c r="C279" s="26"/>
      <c r="D279" s="26"/>
      <c r="E279" s="26"/>
      <c r="F279" s="9">
        <v>152600</v>
      </c>
      <c r="G279" s="9">
        <v>152600</v>
      </c>
      <c r="H279" s="9">
        <v>152000</v>
      </c>
      <c r="I279" s="8">
        <f t="shared" si="4"/>
        <v>99.606815203145487</v>
      </c>
    </row>
    <row r="280" spans="1:9" ht="30" customHeight="1">
      <c r="A280" s="33" t="s">
        <v>28</v>
      </c>
      <c r="B280" s="33"/>
      <c r="C280" s="33"/>
      <c r="D280" s="33"/>
      <c r="E280" s="33"/>
      <c r="F280" s="7">
        <v>5598017</v>
      </c>
      <c r="G280" s="7">
        <v>5106782</v>
      </c>
      <c r="H280" s="7">
        <v>4317440.8600000003</v>
      </c>
      <c r="I280" s="8">
        <f t="shared" si="4"/>
        <v>84.543277155750928</v>
      </c>
    </row>
    <row r="281" spans="1:9" ht="30" customHeight="1">
      <c r="A281" s="29" t="s">
        <v>41</v>
      </c>
      <c r="B281" s="29"/>
      <c r="C281" s="29"/>
      <c r="D281" s="29"/>
      <c r="E281" s="29"/>
      <c r="F281" s="7">
        <v>5598017</v>
      </c>
      <c r="G281" s="7">
        <v>5106782</v>
      </c>
      <c r="H281" s="7">
        <v>4317440.8600000003</v>
      </c>
      <c r="I281" s="8">
        <f t="shared" si="4"/>
        <v>84.543277155750928</v>
      </c>
    </row>
    <row r="282" spans="1:9" ht="30" customHeight="1">
      <c r="A282" s="30" t="s">
        <v>42</v>
      </c>
      <c r="B282" s="30"/>
      <c r="C282" s="30"/>
      <c r="D282" s="30"/>
      <c r="E282" s="30"/>
      <c r="F282" s="7">
        <v>4760386</v>
      </c>
      <c r="G282" s="7">
        <v>4344000</v>
      </c>
      <c r="H282" s="7">
        <v>3909475.87</v>
      </c>
      <c r="I282" s="8">
        <f t="shared" si="4"/>
        <v>89.997142495395948</v>
      </c>
    </row>
    <row r="283" spans="1:9" ht="30" customHeight="1">
      <c r="A283" s="31" t="s">
        <v>43</v>
      </c>
      <c r="B283" s="31"/>
      <c r="C283" s="31"/>
      <c r="D283" s="31"/>
      <c r="E283" s="31"/>
      <c r="F283" s="7">
        <v>3898200</v>
      </c>
      <c r="G283" s="7">
        <v>3556900</v>
      </c>
      <c r="H283" s="7">
        <v>3199084.6</v>
      </c>
      <c r="I283" s="8">
        <f t="shared" si="4"/>
        <v>89.940245719587281</v>
      </c>
    </row>
    <row r="284" spans="1:9" ht="30" customHeight="1">
      <c r="A284" s="32" t="s">
        <v>44</v>
      </c>
      <c r="B284" s="32"/>
      <c r="C284" s="32"/>
      <c r="D284" s="32"/>
      <c r="E284" s="32"/>
      <c r="F284" s="9">
        <v>3898200</v>
      </c>
      <c r="G284" s="9">
        <v>3556900</v>
      </c>
      <c r="H284" s="9">
        <v>3199084.6</v>
      </c>
      <c r="I284" s="8">
        <f t="shared" si="4"/>
        <v>89.940245719587281</v>
      </c>
    </row>
    <row r="285" spans="1:9" ht="30" customHeight="1">
      <c r="A285" s="26" t="s">
        <v>45</v>
      </c>
      <c r="B285" s="26"/>
      <c r="C285" s="26"/>
      <c r="D285" s="26"/>
      <c r="E285" s="26"/>
      <c r="F285" s="9">
        <v>862186</v>
      </c>
      <c r="G285" s="9">
        <v>787100</v>
      </c>
      <c r="H285" s="9">
        <v>710391.27</v>
      </c>
      <c r="I285" s="8">
        <f t="shared" si="4"/>
        <v>90.254258671071014</v>
      </c>
    </row>
    <row r="286" spans="1:9" ht="30" customHeight="1">
      <c r="A286" s="30" t="s">
        <v>46</v>
      </c>
      <c r="B286" s="30"/>
      <c r="C286" s="30"/>
      <c r="D286" s="30"/>
      <c r="E286" s="30"/>
      <c r="F286" s="7">
        <v>615367</v>
      </c>
      <c r="G286" s="7">
        <v>554380</v>
      </c>
      <c r="H286" s="7">
        <v>350999.89</v>
      </c>
      <c r="I286" s="8">
        <f t="shared" si="4"/>
        <v>63.313952523539818</v>
      </c>
    </row>
    <row r="287" spans="1:9" ht="30" customHeight="1">
      <c r="A287" s="26" t="s">
        <v>47</v>
      </c>
      <c r="B287" s="26"/>
      <c r="C287" s="26"/>
      <c r="D287" s="26"/>
      <c r="E287" s="26"/>
      <c r="F287" s="9">
        <v>173264</v>
      </c>
      <c r="G287" s="9">
        <v>154932</v>
      </c>
      <c r="H287" s="9">
        <v>129205.15</v>
      </c>
      <c r="I287" s="8">
        <f t="shared" si="4"/>
        <v>83.394747373041071</v>
      </c>
    </row>
    <row r="288" spans="1:9" ht="30" customHeight="1">
      <c r="A288" s="26" t="s">
        <v>49</v>
      </c>
      <c r="B288" s="26"/>
      <c r="C288" s="26"/>
      <c r="D288" s="26"/>
      <c r="E288" s="26"/>
      <c r="F288" s="9">
        <v>308948</v>
      </c>
      <c r="G288" s="9">
        <v>286160</v>
      </c>
      <c r="H288" s="9">
        <v>155063.10999999999</v>
      </c>
      <c r="I288" s="8">
        <f t="shared" si="4"/>
        <v>54.187555912776062</v>
      </c>
    </row>
    <row r="289" spans="1:9" ht="30" customHeight="1">
      <c r="A289" s="26" t="s">
        <v>50</v>
      </c>
      <c r="B289" s="26"/>
      <c r="C289" s="26"/>
      <c r="D289" s="26"/>
      <c r="E289" s="26"/>
      <c r="F289" s="9">
        <v>9920</v>
      </c>
      <c r="G289" s="9">
        <v>9920</v>
      </c>
      <c r="H289" s="10"/>
      <c r="I289" s="8">
        <f t="shared" si="4"/>
        <v>0</v>
      </c>
    </row>
    <row r="290" spans="1:9" ht="30" customHeight="1">
      <c r="A290" s="31" t="s">
        <v>51</v>
      </c>
      <c r="B290" s="31"/>
      <c r="C290" s="31"/>
      <c r="D290" s="31"/>
      <c r="E290" s="31"/>
      <c r="F290" s="7">
        <v>117975</v>
      </c>
      <c r="G290" s="7">
        <v>98108</v>
      </c>
      <c r="H290" s="7">
        <v>64436.63</v>
      </c>
      <c r="I290" s="8">
        <f t="shared" si="4"/>
        <v>65.679282015737755</v>
      </c>
    </row>
    <row r="291" spans="1:9" ht="30" customHeight="1">
      <c r="A291" s="32" t="s">
        <v>52</v>
      </c>
      <c r="B291" s="32"/>
      <c r="C291" s="32"/>
      <c r="D291" s="32"/>
      <c r="E291" s="32"/>
      <c r="F291" s="9">
        <v>90458</v>
      </c>
      <c r="G291" s="9">
        <v>75693</v>
      </c>
      <c r="H291" s="9">
        <v>45844.42</v>
      </c>
      <c r="I291" s="8">
        <f t="shared" si="4"/>
        <v>60.566261080945395</v>
      </c>
    </row>
    <row r="292" spans="1:9" ht="30" customHeight="1">
      <c r="A292" s="32" t="s">
        <v>53</v>
      </c>
      <c r="B292" s="32"/>
      <c r="C292" s="32"/>
      <c r="D292" s="32"/>
      <c r="E292" s="32"/>
      <c r="F292" s="9">
        <v>1950</v>
      </c>
      <c r="G292" s="9">
        <v>1917</v>
      </c>
      <c r="H292" s="9">
        <v>1614.59</v>
      </c>
      <c r="I292" s="8">
        <f t="shared" si="4"/>
        <v>84.224830464267072</v>
      </c>
    </row>
    <row r="293" spans="1:9" ht="30" customHeight="1">
      <c r="A293" s="32" t="s">
        <v>54</v>
      </c>
      <c r="B293" s="32"/>
      <c r="C293" s="32"/>
      <c r="D293" s="32"/>
      <c r="E293" s="32"/>
      <c r="F293" s="9">
        <v>24537</v>
      </c>
      <c r="G293" s="9">
        <v>19551</v>
      </c>
      <c r="H293" s="9">
        <v>16308.94</v>
      </c>
      <c r="I293" s="8">
        <f t="shared" si="4"/>
        <v>83.417421103779859</v>
      </c>
    </row>
    <row r="294" spans="1:9" ht="30" customHeight="1">
      <c r="A294" s="32" t="s">
        <v>56</v>
      </c>
      <c r="B294" s="32"/>
      <c r="C294" s="32"/>
      <c r="D294" s="32"/>
      <c r="E294" s="32"/>
      <c r="F294" s="9">
        <v>1030</v>
      </c>
      <c r="G294" s="12">
        <v>947</v>
      </c>
      <c r="H294" s="12">
        <v>668.68</v>
      </c>
      <c r="I294" s="8">
        <f t="shared" si="4"/>
        <v>70.610348468848997</v>
      </c>
    </row>
    <row r="295" spans="1:9" ht="30" customHeight="1">
      <c r="A295" s="31" t="s">
        <v>57</v>
      </c>
      <c r="B295" s="31"/>
      <c r="C295" s="31"/>
      <c r="D295" s="31"/>
      <c r="E295" s="31"/>
      <c r="F295" s="7">
        <v>5260</v>
      </c>
      <c r="G295" s="7">
        <v>5260</v>
      </c>
      <c r="H295" s="7">
        <v>2295</v>
      </c>
      <c r="I295" s="8">
        <f t="shared" si="4"/>
        <v>43.631178707224336</v>
      </c>
    </row>
    <row r="296" spans="1:9" ht="30" customHeight="1">
      <c r="A296" s="32" t="s">
        <v>58</v>
      </c>
      <c r="B296" s="32"/>
      <c r="C296" s="32"/>
      <c r="D296" s="32"/>
      <c r="E296" s="32"/>
      <c r="F296" s="9">
        <v>5260</v>
      </c>
      <c r="G296" s="9">
        <v>5260</v>
      </c>
      <c r="H296" s="9">
        <v>2295</v>
      </c>
      <c r="I296" s="8">
        <f t="shared" si="4"/>
        <v>43.631178707224336</v>
      </c>
    </row>
    <row r="297" spans="1:9" ht="30" customHeight="1">
      <c r="A297" s="28" t="s">
        <v>63</v>
      </c>
      <c r="B297" s="28"/>
      <c r="C297" s="28"/>
      <c r="D297" s="28"/>
      <c r="E297" s="28"/>
      <c r="F297" s="9">
        <v>222264</v>
      </c>
      <c r="G297" s="9">
        <v>208402</v>
      </c>
      <c r="H297" s="9">
        <v>56965.1</v>
      </c>
      <c r="I297" s="8">
        <f t="shared" si="4"/>
        <v>27.334238634945923</v>
      </c>
    </row>
    <row r="298" spans="1:9" ht="30" customHeight="1">
      <c r="A298" s="29" t="s">
        <v>64</v>
      </c>
      <c r="B298" s="29"/>
      <c r="C298" s="29"/>
      <c r="D298" s="29"/>
      <c r="E298" s="29"/>
      <c r="F298" s="11"/>
      <c r="G298" s="11"/>
      <c r="H298" s="11"/>
      <c r="I298" s="8"/>
    </row>
    <row r="299" spans="1:9" ht="30" customHeight="1">
      <c r="A299" s="30" t="s">
        <v>65</v>
      </c>
      <c r="B299" s="30"/>
      <c r="C299" s="30"/>
      <c r="D299" s="30"/>
      <c r="E299" s="30"/>
      <c r="F299" s="11"/>
      <c r="G299" s="11"/>
      <c r="H299" s="11"/>
      <c r="I299" s="8"/>
    </row>
    <row r="300" spans="1:9" ht="30" customHeight="1">
      <c r="A300" s="26" t="s">
        <v>66</v>
      </c>
      <c r="B300" s="26"/>
      <c r="C300" s="26"/>
      <c r="D300" s="26"/>
      <c r="E300" s="26"/>
      <c r="F300" s="10"/>
      <c r="G300" s="10"/>
      <c r="H300" s="10"/>
      <c r="I300" s="8"/>
    </row>
    <row r="301" spans="1:9" ht="30" customHeight="1">
      <c r="A301" s="33" t="s">
        <v>29</v>
      </c>
      <c r="B301" s="33"/>
      <c r="C301" s="33"/>
      <c r="D301" s="33"/>
      <c r="E301" s="33"/>
      <c r="F301" s="7">
        <v>20322087</v>
      </c>
      <c r="G301" s="7">
        <v>18831815</v>
      </c>
      <c r="H301" s="7">
        <v>13197408.82</v>
      </c>
      <c r="I301" s="8">
        <f t="shared" si="4"/>
        <v>70.080386940929486</v>
      </c>
    </row>
    <row r="302" spans="1:9" ht="30" customHeight="1">
      <c r="A302" s="29" t="s">
        <v>41</v>
      </c>
      <c r="B302" s="29"/>
      <c r="C302" s="29"/>
      <c r="D302" s="29"/>
      <c r="E302" s="29"/>
      <c r="F302" s="7">
        <v>19720237</v>
      </c>
      <c r="G302" s="7">
        <v>18791815</v>
      </c>
      <c r="H302" s="7">
        <v>13161426.82</v>
      </c>
      <c r="I302" s="8">
        <f t="shared" si="4"/>
        <v>70.03808211181304</v>
      </c>
    </row>
    <row r="303" spans="1:9" ht="30" customHeight="1">
      <c r="A303" s="30" t="s">
        <v>42</v>
      </c>
      <c r="B303" s="30"/>
      <c r="C303" s="30"/>
      <c r="D303" s="30"/>
      <c r="E303" s="30"/>
      <c r="F303" s="7">
        <v>6525416</v>
      </c>
      <c r="G303" s="7">
        <v>5956242</v>
      </c>
      <c r="H303" s="7">
        <v>5354268.8600000003</v>
      </c>
      <c r="I303" s="8">
        <f t="shared" si="4"/>
        <v>89.893406950221305</v>
      </c>
    </row>
    <row r="304" spans="1:9" ht="30" customHeight="1">
      <c r="A304" s="31" t="s">
        <v>43</v>
      </c>
      <c r="B304" s="31"/>
      <c r="C304" s="31"/>
      <c r="D304" s="31"/>
      <c r="E304" s="31"/>
      <c r="F304" s="7">
        <v>5360000</v>
      </c>
      <c r="G304" s="7">
        <v>4888700</v>
      </c>
      <c r="H304" s="7">
        <v>4397739.4000000004</v>
      </c>
      <c r="I304" s="8">
        <f t="shared" si="4"/>
        <v>89.957236075030181</v>
      </c>
    </row>
    <row r="305" spans="1:9" ht="30" customHeight="1">
      <c r="A305" s="32" t="s">
        <v>44</v>
      </c>
      <c r="B305" s="32"/>
      <c r="C305" s="32"/>
      <c r="D305" s="32"/>
      <c r="E305" s="32"/>
      <c r="F305" s="9">
        <v>5360000</v>
      </c>
      <c r="G305" s="9">
        <v>4888700</v>
      </c>
      <c r="H305" s="9">
        <v>4397739.4000000004</v>
      </c>
      <c r="I305" s="8">
        <f t="shared" si="4"/>
        <v>89.957236075030181</v>
      </c>
    </row>
    <row r="306" spans="1:9" ht="30" customHeight="1">
      <c r="A306" s="26" t="s">
        <v>45</v>
      </c>
      <c r="B306" s="26"/>
      <c r="C306" s="26"/>
      <c r="D306" s="26"/>
      <c r="E306" s="26"/>
      <c r="F306" s="9">
        <v>1165416</v>
      </c>
      <c r="G306" s="9">
        <v>1067542</v>
      </c>
      <c r="H306" s="9">
        <v>956529.46</v>
      </c>
      <c r="I306" s="8">
        <f t="shared" si="4"/>
        <v>89.601107965775583</v>
      </c>
    </row>
    <row r="307" spans="1:9" ht="30" customHeight="1">
      <c r="A307" s="30" t="s">
        <v>46</v>
      </c>
      <c r="B307" s="30"/>
      <c r="C307" s="30"/>
      <c r="D307" s="30"/>
      <c r="E307" s="30"/>
      <c r="F307" s="7">
        <v>13178701</v>
      </c>
      <c r="G307" s="7">
        <v>12820864</v>
      </c>
      <c r="H307" s="7">
        <v>7793986.1200000001</v>
      </c>
      <c r="I307" s="8">
        <f t="shared" si="4"/>
        <v>60.791426537244298</v>
      </c>
    </row>
    <row r="308" spans="1:9" ht="30" customHeight="1">
      <c r="A308" s="26" t="s">
        <v>47</v>
      </c>
      <c r="B308" s="26"/>
      <c r="C308" s="26"/>
      <c r="D308" s="26"/>
      <c r="E308" s="26"/>
      <c r="F308" s="9">
        <v>3021896</v>
      </c>
      <c r="G308" s="9">
        <v>3011351</v>
      </c>
      <c r="H308" s="9">
        <v>938292.65</v>
      </c>
      <c r="I308" s="8">
        <f t="shared" si="4"/>
        <v>31.158528182201277</v>
      </c>
    </row>
    <row r="309" spans="1:9" ht="30" customHeight="1">
      <c r="A309" s="26" t="s">
        <v>49</v>
      </c>
      <c r="B309" s="26"/>
      <c r="C309" s="26"/>
      <c r="D309" s="26"/>
      <c r="E309" s="26"/>
      <c r="F309" s="9">
        <v>10037885</v>
      </c>
      <c r="G309" s="9">
        <v>9712460</v>
      </c>
      <c r="H309" s="9">
        <v>6795984.3799999999</v>
      </c>
      <c r="I309" s="8">
        <f t="shared" si="4"/>
        <v>69.971813320209293</v>
      </c>
    </row>
    <row r="310" spans="1:9" ht="30" customHeight="1">
      <c r="A310" s="26" t="s">
        <v>50</v>
      </c>
      <c r="B310" s="26"/>
      <c r="C310" s="26"/>
      <c r="D310" s="26"/>
      <c r="E310" s="26"/>
      <c r="F310" s="9">
        <v>2119</v>
      </c>
      <c r="G310" s="9">
        <v>2119</v>
      </c>
      <c r="H310" s="9">
        <v>2119</v>
      </c>
      <c r="I310" s="8">
        <f t="shared" si="4"/>
        <v>100</v>
      </c>
    </row>
    <row r="311" spans="1:9" ht="30" customHeight="1">
      <c r="A311" s="31" t="s">
        <v>51</v>
      </c>
      <c r="B311" s="31"/>
      <c r="C311" s="31"/>
      <c r="D311" s="31"/>
      <c r="E311" s="31"/>
      <c r="F311" s="7">
        <v>114484</v>
      </c>
      <c r="G311" s="7">
        <v>92617</v>
      </c>
      <c r="H311" s="7">
        <v>56840.09</v>
      </c>
      <c r="I311" s="8">
        <f t="shared" si="4"/>
        <v>61.371119772827875</v>
      </c>
    </row>
    <row r="312" spans="1:9" ht="30" customHeight="1">
      <c r="A312" s="32" t="s">
        <v>53</v>
      </c>
      <c r="B312" s="32"/>
      <c r="C312" s="32"/>
      <c r="D312" s="32"/>
      <c r="E312" s="32"/>
      <c r="F312" s="9">
        <v>1938</v>
      </c>
      <c r="G312" s="9">
        <v>1810</v>
      </c>
      <c r="H312" s="9">
        <v>1407.85</v>
      </c>
      <c r="I312" s="8">
        <f t="shared" si="4"/>
        <v>77.781767955801101</v>
      </c>
    </row>
    <row r="313" spans="1:9" ht="30" customHeight="1">
      <c r="A313" s="32" t="s">
        <v>54</v>
      </c>
      <c r="B313" s="32"/>
      <c r="C313" s="32"/>
      <c r="D313" s="32"/>
      <c r="E313" s="32"/>
      <c r="F313" s="9">
        <v>29825</v>
      </c>
      <c r="G313" s="9">
        <v>25300</v>
      </c>
      <c r="H313" s="9">
        <v>16237.6</v>
      </c>
      <c r="I313" s="8">
        <f t="shared" si="4"/>
        <v>64.180237154150205</v>
      </c>
    </row>
    <row r="314" spans="1:9" ht="30" customHeight="1">
      <c r="A314" s="32" t="s">
        <v>55</v>
      </c>
      <c r="B314" s="32"/>
      <c r="C314" s="32"/>
      <c r="D314" s="32"/>
      <c r="E314" s="32"/>
      <c r="F314" s="9">
        <v>82721</v>
      </c>
      <c r="G314" s="9">
        <v>65507</v>
      </c>
      <c r="H314" s="9">
        <v>39194.639999999999</v>
      </c>
      <c r="I314" s="8">
        <f t="shared" si="4"/>
        <v>59.832750698398641</v>
      </c>
    </row>
    <row r="315" spans="1:9" ht="30" customHeight="1">
      <c r="A315" s="31" t="s">
        <v>57</v>
      </c>
      <c r="B315" s="31"/>
      <c r="C315" s="31"/>
      <c r="D315" s="31"/>
      <c r="E315" s="31"/>
      <c r="F315" s="7">
        <v>2317</v>
      </c>
      <c r="G315" s="7">
        <v>2317</v>
      </c>
      <c r="H315" s="13">
        <v>750</v>
      </c>
      <c r="I315" s="8">
        <f t="shared" si="4"/>
        <v>32.369443245576171</v>
      </c>
    </row>
    <row r="316" spans="1:9" ht="30" customHeight="1">
      <c r="A316" s="32" t="s">
        <v>58</v>
      </c>
      <c r="B316" s="32"/>
      <c r="C316" s="32"/>
      <c r="D316" s="32"/>
      <c r="E316" s="32"/>
      <c r="F316" s="9">
        <v>2317</v>
      </c>
      <c r="G316" s="9">
        <v>2317</v>
      </c>
      <c r="H316" s="12">
        <v>750</v>
      </c>
      <c r="I316" s="8">
        <f t="shared" si="4"/>
        <v>32.369443245576171</v>
      </c>
    </row>
    <row r="317" spans="1:9" ht="30" customHeight="1">
      <c r="A317" s="28" t="s">
        <v>63</v>
      </c>
      <c r="B317" s="28"/>
      <c r="C317" s="28"/>
      <c r="D317" s="28"/>
      <c r="E317" s="28"/>
      <c r="F317" s="9">
        <v>16120</v>
      </c>
      <c r="G317" s="9">
        <v>14709</v>
      </c>
      <c r="H317" s="9">
        <v>13171.84</v>
      </c>
      <c r="I317" s="8">
        <f t="shared" si="4"/>
        <v>89.549527500169972</v>
      </c>
    </row>
    <row r="318" spans="1:9" ht="30" customHeight="1">
      <c r="A318" s="29" t="s">
        <v>64</v>
      </c>
      <c r="B318" s="29"/>
      <c r="C318" s="29"/>
      <c r="D318" s="29"/>
      <c r="E318" s="29"/>
      <c r="F318" s="7">
        <v>601850</v>
      </c>
      <c r="G318" s="7">
        <v>40000</v>
      </c>
      <c r="H318" s="7">
        <v>35982</v>
      </c>
      <c r="I318" s="8">
        <f t="shared" si="4"/>
        <v>89.954999999999998</v>
      </c>
    </row>
    <row r="319" spans="1:9" ht="30" customHeight="1">
      <c r="A319" s="30" t="s">
        <v>65</v>
      </c>
      <c r="B319" s="30"/>
      <c r="C319" s="30"/>
      <c r="D319" s="30"/>
      <c r="E319" s="30"/>
      <c r="F319" s="7">
        <v>601850</v>
      </c>
      <c r="G319" s="7">
        <v>40000</v>
      </c>
      <c r="H319" s="7">
        <v>35982</v>
      </c>
      <c r="I319" s="8">
        <f t="shared" si="4"/>
        <v>89.954999999999998</v>
      </c>
    </row>
    <row r="320" spans="1:9" ht="30" customHeight="1">
      <c r="A320" s="26" t="s">
        <v>66</v>
      </c>
      <c r="B320" s="26"/>
      <c r="C320" s="26"/>
      <c r="D320" s="26"/>
      <c r="E320" s="26"/>
      <c r="F320" s="9">
        <v>601850</v>
      </c>
      <c r="G320" s="9">
        <v>40000</v>
      </c>
      <c r="H320" s="9">
        <v>35982</v>
      </c>
      <c r="I320" s="8">
        <f t="shared" si="4"/>
        <v>89.954999999999998</v>
      </c>
    </row>
    <row r="321" spans="1:9" ht="30" customHeight="1">
      <c r="A321" s="33" t="s">
        <v>30</v>
      </c>
      <c r="B321" s="33"/>
      <c r="C321" s="33"/>
      <c r="D321" s="33"/>
      <c r="E321" s="33"/>
      <c r="F321" s="7">
        <v>7041200</v>
      </c>
      <c r="G321" s="7">
        <v>5942014</v>
      </c>
      <c r="H321" s="7">
        <v>4857343.72</v>
      </c>
      <c r="I321" s="8">
        <f t="shared" si="4"/>
        <v>81.745746812444395</v>
      </c>
    </row>
    <row r="322" spans="1:9" ht="30" customHeight="1">
      <c r="A322" s="29" t="s">
        <v>41</v>
      </c>
      <c r="B322" s="29"/>
      <c r="C322" s="29"/>
      <c r="D322" s="29"/>
      <c r="E322" s="29"/>
      <c r="F322" s="7">
        <v>6924700</v>
      </c>
      <c r="G322" s="7">
        <v>5942014</v>
      </c>
      <c r="H322" s="7">
        <v>4857343.72</v>
      </c>
      <c r="I322" s="8">
        <f t="shared" si="4"/>
        <v>81.745746812444395</v>
      </c>
    </row>
    <row r="323" spans="1:9" ht="30" customHeight="1">
      <c r="A323" s="30" t="s">
        <v>42</v>
      </c>
      <c r="B323" s="30"/>
      <c r="C323" s="30"/>
      <c r="D323" s="30"/>
      <c r="E323" s="30"/>
      <c r="F323" s="7">
        <v>5679974</v>
      </c>
      <c r="G323" s="7">
        <v>5109664</v>
      </c>
      <c r="H323" s="7">
        <v>4519330.29</v>
      </c>
      <c r="I323" s="8">
        <f t="shared" si="4"/>
        <v>88.446721545682848</v>
      </c>
    </row>
    <row r="324" spans="1:9" ht="30" customHeight="1">
      <c r="A324" s="31" t="s">
        <v>43</v>
      </c>
      <c r="B324" s="31"/>
      <c r="C324" s="31"/>
      <c r="D324" s="31"/>
      <c r="E324" s="31"/>
      <c r="F324" s="7">
        <v>4629100</v>
      </c>
      <c r="G324" s="7">
        <v>4179873</v>
      </c>
      <c r="H324" s="7">
        <v>3682454.31</v>
      </c>
      <c r="I324" s="8">
        <f t="shared" si="4"/>
        <v>88.099669774655837</v>
      </c>
    </row>
    <row r="325" spans="1:9" ht="30" customHeight="1">
      <c r="A325" s="32" t="s">
        <v>44</v>
      </c>
      <c r="B325" s="32"/>
      <c r="C325" s="32"/>
      <c r="D325" s="32"/>
      <c r="E325" s="32"/>
      <c r="F325" s="9">
        <v>4629100</v>
      </c>
      <c r="G325" s="9">
        <v>4179873</v>
      </c>
      <c r="H325" s="9">
        <v>3682454.31</v>
      </c>
      <c r="I325" s="8">
        <f t="shared" si="4"/>
        <v>88.099669774655837</v>
      </c>
    </row>
    <row r="326" spans="1:9" ht="30" customHeight="1">
      <c r="A326" s="26" t="s">
        <v>45</v>
      </c>
      <c r="B326" s="26"/>
      <c r="C326" s="26"/>
      <c r="D326" s="26"/>
      <c r="E326" s="26"/>
      <c r="F326" s="9">
        <v>1050874</v>
      </c>
      <c r="G326" s="9">
        <v>929791</v>
      </c>
      <c r="H326" s="9">
        <v>836875.98</v>
      </c>
      <c r="I326" s="8">
        <f t="shared" ref="I326:I389" si="5">SUM(H326)/G326*100</f>
        <v>90.006891871399048</v>
      </c>
    </row>
    <row r="327" spans="1:9" ht="30" customHeight="1">
      <c r="A327" s="30" t="s">
        <v>46</v>
      </c>
      <c r="B327" s="30"/>
      <c r="C327" s="30"/>
      <c r="D327" s="30"/>
      <c r="E327" s="30"/>
      <c r="F327" s="7">
        <v>971610</v>
      </c>
      <c r="G327" s="7">
        <v>596780</v>
      </c>
      <c r="H327" s="7">
        <v>229909.77</v>
      </c>
      <c r="I327" s="8">
        <f t="shared" si="5"/>
        <v>38.525046080632727</v>
      </c>
    </row>
    <row r="328" spans="1:9" ht="30" customHeight="1">
      <c r="A328" s="26" t="s">
        <v>47</v>
      </c>
      <c r="B328" s="26"/>
      <c r="C328" s="26"/>
      <c r="D328" s="26"/>
      <c r="E328" s="26"/>
      <c r="F328" s="9">
        <v>19500</v>
      </c>
      <c r="G328" s="9">
        <v>19500</v>
      </c>
      <c r="H328" s="9">
        <v>12407.36</v>
      </c>
      <c r="I328" s="8">
        <f t="shared" si="5"/>
        <v>63.627487179487183</v>
      </c>
    </row>
    <row r="329" spans="1:9" ht="30" customHeight="1">
      <c r="A329" s="26" t="s">
        <v>49</v>
      </c>
      <c r="B329" s="26"/>
      <c r="C329" s="26"/>
      <c r="D329" s="26"/>
      <c r="E329" s="26"/>
      <c r="F329" s="9">
        <v>948610</v>
      </c>
      <c r="G329" s="9">
        <v>573780</v>
      </c>
      <c r="H329" s="9">
        <v>215942.41</v>
      </c>
      <c r="I329" s="8">
        <f t="shared" si="5"/>
        <v>37.635053504827638</v>
      </c>
    </row>
    <row r="330" spans="1:9" ht="30" customHeight="1">
      <c r="A330" s="26" t="s">
        <v>50</v>
      </c>
      <c r="B330" s="26"/>
      <c r="C330" s="26"/>
      <c r="D330" s="26"/>
      <c r="E330" s="26"/>
      <c r="F330" s="9">
        <v>1000</v>
      </c>
      <c r="G330" s="9">
        <v>1000</v>
      </c>
      <c r="H330" s="12">
        <v>60</v>
      </c>
      <c r="I330" s="8">
        <f t="shared" si="5"/>
        <v>6</v>
      </c>
    </row>
    <row r="331" spans="1:9" ht="30" customHeight="1">
      <c r="A331" s="31" t="s">
        <v>57</v>
      </c>
      <c r="B331" s="31"/>
      <c r="C331" s="31"/>
      <c r="D331" s="31"/>
      <c r="E331" s="31"/>
      <c r="F331" s="7">
        <v>2500</v>
      </c>
      <c r="G331" s="7">
        <v>2500</v>
      </c>
      <c r="H331" s="7">
        <v>1500</v>
      </c>
      <c r="I331" s="8">
        <f t="shared" si="5"/>
        <v>60</v>
      </c>
    </row>
    <row r="332" spans="1:9" ht="30" customHeight="1">
      <c r="A332" s="32" t="s">
        <v>58</v>
      </c>
      <c r="B332" s="32"/>
      <c r="C332" s="32"/>
      <c r="D332" s="32"/>
      <c r="E332" s="32"/>
      <c r="F332" s="9">
        <v>2500</v>
      </c>
      <c r="G332" s="9">
        <v>2500</v>
      </c>
      <c r="H332" s="9">
        <v>1500</v>
      </c>
      <c r="I332" s="8">
        <f t="shared" si="5"/>
        <v>60</v>
      </c>
    </row>
    <row r="333" spans="1:9" ht="30" customHeight="1">
      <c r="A333" s="28" t="s">
        <v>63</v>
      </c>
      <c r="B333" s="28"/>
      <c r="C333" s="28"/>
      <c r="D333" s="28"/>
      <c r="E333" s="28"/>
      <c r="F333" s="9">
        <v>273116</v>
      </c>
      <c r="G333" s="9">
        <v>235570</v>
      </c>
      <c r="H333" s="9">
        <v>108103.66</v>
      </c>
      <c r="I333" s="8">
        <f t="shared" si="5"/>
        <v>45.890249182833131</v>
      </c>
    </row>
    <row r="334" spans="1:9" ht="30" customHeight="1">
      <c r="A334" s="29" t="s">
        <v>64</v>
      </c>
      <c r="B334" s="29"/>
      <c r="C334" s="29"/>
      <c r="D334" s="29"/>
      <c r="E334" s="29"/>
      <c r="F334" s="7">
        <v>116500</v>
      </c>
      <c r="G334" s="11"/>
      <c r="H334" s="11"/>
      <c r="I334" s="8"/>
    </row>
    <row r="335" spans="1:9" ht="30" customHeight="1">
      <c r="A335" s="30" t="s">
        <v>65</v>
      </c>
      <c r="B335" s="30"/>
      <c r="C335" s="30"/>
      <c r="D335" s="30"/>
      <c r="E335" s="30"/>
      <c r="F335" s="7">
        <v>116500</v>
      </c>
      <c r="G335" s="11"/>
      <c r="H335" s="11"/>
      <c r="I335" s="8"/>
    </row>
    <row r="336" spans="1:9" ht="30" customHeight="1">
      <c r="A336" s="26" t="s">
        <v>66</v>
      </c>
      <c r="B336" s="26"/>
      <c r="C336" s="26"/>
      <c r="D336" s="26"/>
      <c r="E336" s="26"/>
      <c r="F336" s="9">
        <v>116500</v>
      </c>
      <c r="G336" s="10"/>
      <c r="H336" s="10"/>
      <c r="I336" s="8"/>
    </row>
    <row r="337" spans="1:9" ht="30" customHeight="1">
      <c r="A337" s="33" t="s">
        <v>31</v>
      </c>
      <c r="B337" s="33"/>
      <c r="C337" s="33"/>
      <c r="D337" s="33"/>
      <c r="E337" s="33"/>
      <c r="F337" s="7">
        <v>26814100</v>
      </c>
      <c r="G337" s="7">
        <v>23661290</v>
      </c>
      <c r="H337" s="7">
        <v>20179996.93</v>
      </c>
      <c r="I337" s="8">
        <f t="shared" si="5"/>
        <v>85.286968419726904</v>
      </c>
    </row>
    <row r="338" spans="1:9" ht="30" customHeight="1">
      <c r="A338" s="29" t="s">
        <v>41</v>
      </c>
      <c r="B338" s="29"/>
      <c r="C338" s="29"/>
      <c r="D338" s="29"/>
      <c r="E338" s="29"/>
      <c r="F338" s="7">
        <v>25928100</v>
      </c>
      <c r="G338" s="7">
        <v>23461290</v>
      </c>
      <c r="H338" s="7">
        <v>20050940.329999998</v>
      </c>
      <c r="I338" s="8">
        <f t="shared" si="5"/>
        <v>85.463929434400228</v>
      </c>
    </row>
    <row r="339" spans="1:9" ht="30" customHeight="1">
      <c r="A339" s="30" t="s">
        <v>42</v>
      </c>
      <c r="B339" s="30"/>
      <c r="C339" s="30"/>
      <c r="D339" s="30"/>
      <c r="E339" s="30"/>
      <c r="F339" s="7">
        <v>23838070</v>
      </c>
      <c r="G339" s="7">
        <v>21703070</v>
      </c>
      <c r="H339" s="7">
        <v>18957947.289999999</v>
      </c>
      <c r="I339" s="8">
        <f t="shared" si="5"/>
        <v>87.351454379495621</v>
      </c>
    </row>
    <row r="340" spans="1:9" ht="30" customHeight="1">
      <c r="A340" s="31" t="s">
        <v>43</v>
      </c>
      <c r="B340" s="31"/>
      <c r="C340" s="31"/>
      <c r="D340" s="31"/>
      <c r="E340" s="31"/>
      <c r="F340" s="7">
        <v>19490800</v>
      </c>
      <c r="G340" s="7">
        <v>17740800</v>
      </c>
      <c r="H340" s="7">
        <v>15546579.73</v>
      </c>
      <c r="I340" s="8">
        <f t="shared" si="5"/>
        <v>87.631785094246041</v>
      </c>
    </row>
    <row r="341" spans="1:9" ht="30" customHeight="1">
      <c r="A341" s="32" t="s">
        <v>44</v>
      </c>
      <c r="B341" s="32"/>
      <c r="C341" s="32"/>
      <c r="D341" s="32"/>
      <c r="E341" s="32"/>
      <c r="F341" s="9">
        <v>19490800</v>
      </c>
      <c r="G341" s="9">
        <v>17740800</v>
      </c>
      <c r="H341" s="9">
        <v>15546579.73</v>
      </c>
      <c r="I341" s="8">
        <f t="shared" si="5"/>
        <v>87.631785094246041</v>
      </c>
    </row>
    <row r="342" spans="1:9" ht="30" customHeight="1">
      <c r="A342" s="26" t="s">
        <v>45</v>
      </c>
      <c r="B342" s="26"/>
      <c r="C342" s="26"/>
      <c r="D342" s="26"/>
      <c r="E342" s="26"/>
      <c r="F342" s="9">
        <v>4347270</v>
      </c>
      <c r="G342" s="9">
        <v>3962270</v>
      </c>
      <c r="H342" s="9">
        <v>3411367.56</v>
      </c>
      <c r="I342" s="8">
        <f t="shared" si="5"/>
        <v>86.096292276901877</v>
      </c>
    </row>
    <row r="343" spans="1:9" ht="30" customHeight="1">
      <c r="A343" s="30" t="s">
        <v>46</v>
      </c>
      <c r="B343" s="30"/>
      <c r="C343" s="30"/>
      <c r="D343" s="30"/>
      <c r="E343" s="30"/>
      <c r="F343" s="7">
        <v>2052030</v>
      </c>
      <c r="G343" s="7">
        <v>1722220</v>
      </c>
      <c r="H343" s="7">
        <v>1064323.83</v>
      </c>
      <c r="I343" s="8">
        <f t="shared" si="5"/>
        <v>61.799527934874753</v>
      </c>
    </row>
    <row r="344" spans="1:9" ht="30" customHeight="1">
      <c r="A344" s="26" t="s">
        <v>47</v>
      </c>
      <c r="B344" s="26"/>
      <c r="C344" s="26"/>
      <c r="D344" s="26"/>
      <c r="E344" s="26"/>
      <c r="F344" s="9">
        <v>842300</v>
      </c>
      <c r="G344" s="9">
        <v>712300</v>
      </c>
      <c r="H344" s="9">
        <v>456913.79</v>
      </c>
      <c r="I344" s="8">
        <f t="shared" si="5"/>
        <v>64.146257195002093</v>
      </c>
    </row>
    <row r="345" spans="1:9" ht="30" customHeight="1">
      <c r="A345" s="26" t="s">
        <v>49</v>
      </c>
      <c r="B345" s="26"/>
      <c r="C345" s="26"/>
      <c r="D345" s="26"/>
      <c r="E345" s="26"/>
      <c r="F345" s="9">
        <v>1154730</v>
      </c>
      <c r="G345" s="9">
        <v>955920</v>
      </c>
      <c r="H345" s="9">
        <v>600763.1</v>
      </c>
      <c r="I345" s="8">
        <f t="shared" si="5"/>
        <v>62.846587580550676</v>
      </c>
    </row>
    <row r="346" spans="1:9" ht="30" customHeight="1">
      <c r="A346" s="26" t="s">
        <v>50</v>
      </c>
      <c r="B346" s="26"/>
      <c r="C346" s="26"/>
      <c r="D346" s="26"/>
      <c r="E346" s="26"/>
      <c r="F346" s="9">
        <v>40000</v>
      </c>
      <c r="G346" s="9">
        <v>39000</v>
      </c>
      <c r="H346" s="9">
        <v>4246.9399999999996</v>
      </c>
      <c r="I346" s="8">
        <f t="shared" si="5"/>
        <v>10.889589743589742</v>
      </c>
    </row>
    <row r="347" spans="1:9" ht="30" customHeight="1">
      <c r="A347" s="31" t="s">
        <v>57</v>
      </c>
      <c r="B347" s="31"/>
      <c r="C347" s="31"/>
      <c r="D347" s="31"/>
      <c r="E347" s="31"/>
      <c r="F347" s="7">
        <v>15000</v>
      </c>
      <c r="G347" s="7">
        <v>15000</v>
      </c>
      <c r="H347" s="7">
        <v>2400</v>
      </c>
      <c r="I347" s="8">
        <f t="shared" si="5"/>
        <v>16</v>
      </c>
    </row>
    <row r="348" spans="1:9" ht="30" customHeight="1">
      <c r="A348" s="32" t="s">
        <v>58</v>
      </c>
      <c r="B348" s="32"/>
      <c r="C348" s="32"/>
      <c r="D348" s="32"/>
      <c r="E348" s="32"/>
      <c r="F348" s="9">
        <v>15000</v>
      </c>
      <c r="G348" s="9">
        <v>15000</v>
      </c>
      <c r="H348" s="9">
        <v>2400</v>
      </c>
      <c r="I348" s="8">
        <f t="shared" si="5"/>
        <v>16</v>
      </c>
    </row>
    <row r="349" spans="1:9" ht="30" customHeight="1">
      <c r="A349" s="28" t="s">
        <v>63</v>
      </c>
      <c r="B349" s="28"/>
      <c r="C349" s="28"/>
      <c r="D349" s="28"/>
      <c r="E349" s="28"/>
      <c r="F349" s="9">
        <v>38000</v>
      </c>
      <c r="G349" s="9">
        <v>36000</v>
      </c>
      <c r="H349" s="9">
        <v>28669.21</v>
      </c>
      <c r="I349" s="8">
        <f t="shared" si="5"/>
        <v>79.636694444444444</v>
      </c>
    </row>
    <row r="350" spans="1:9" ht="30" customHeight="1">
      <c r="A350" s="29" t="s">
        <v>64</v>
      </c>
      <c r="B350" s="29"/>
      <c r="C350" s="29"/>
      <c r="D350" s="29"/>
      <c r="E350" s="29"/>
      <c r="F350" s="7">
        <v>886000</v>
      </c>
      <c r="G350" s="7">
        <v>200000</v>
      </c>
      <c r="H350" s="7">
        <v>129056.6</v>
      </c>
      <c r="I350" s="8">
        <f t="shared" si="5"/>
        <v>64.528300000000002</v>
      </c>
    </row>
    <row r="351" spans="1:9" ht="30" customHeight="1">
      <c r="A351" s="30" t="s">
        <v>65</v>
      </c>
      <c r="B351" s="30"/>
      <c r="C351" s="30"/>
      <c r="D351" s="30"/>
      <c r="E351" s="30"/>
      <c r="F351" s="7">
        <v>886000</v>
      </c>
      <c r="G351" s="7">
        <v>200000</v>
      </c>
      <c r="H351" s="7">
        <v>129056.6</v>
      </c>
      <c r="I351" s="8">
        <f t="shared" si="5"/>
        <v>64.528300000000002</v>
      </c>
    </row>
    <row r="352" spans="1:9" ht="30" customHeight="1">
      <c r="A352" s="26" t="s">
        <v>66</v>
      </c>
      <c r="B352" s="26"/>
      <c r="C352" s="26"/>
      <c r="D352" s="26"/>
      <c r="E352" s="26"/>
      <c r="F352" s="9">
        <v>886000</v>
      </c>
      <c r="G352" s="9">
        <v>200000</v>
      </c>
      <c r="H352" s="9">
        <v>129056.6</v>
      </c>
      <c r="I352" s="8">
        <f t="shared" si="5"/>
        <v>64.528300000000002</v>
      </c>
    </row>
    <row r="353" spans="1:9" ht="30" customHeight="1">
      <c r="A353" s="33" t="s">
        <v>32</v>
      </c>
      <c r="B353" s="33"/>
      <c r="C353" s="33"/>
      <c r="D353" s="33"/>
      <c r="E353" s="33"/>
      <c r="F353" s="7">
        <v>11474400</v>
      </c>
      <c r="G353" s="7">
        <v>10167336</v>
      </c>
      <c r="H353" s="7">
        <v>7873540.5700000003</v>
      </c>
      <c r="I353" s="8">
        <f t="shared" si="5"/>
        <v>77.439563028112772</v>
      </c>
    </row>
    <row r="354" spans="1:9" ht="30" customHeight="1">
      <c r="A354" s="29" t="s">
        <v>41</v>
      </c>
      <c r="B354" s="29"/>
      <c r="C354" s="29"/>
      <c r="D354" s="29"/>
      <c r="E354" s="29"/>
      <c r="F354" s="7">
        <v>11078400</v>
      </c>
      <c r="G354" s="7">
        <v>10082336</v>
      </c>
      <c r="H354" s="7">
        <v>7856580.5700000003</v>
      </c>
      <c r="I354" s="8">
        <f t="shared" si="5"/>
        <v>77.924208933326568</v>
      </c>
    </row>
    <row r="355" spans="1:9" ht="30" customHeight="1">
      <c r="A355" s="30" t="s">
        <v>42</v>
      </c>
      <c r="B355" s="30"/>
      <c r="C355" s="30"/>
      <c r="D355" s="30"/>
      <c r="E355" s="30"/>
      <c r="F355" s="7">
        <v>9362886</v>
      </c>
      <c r="G355" s="7">
        <v>8658636</v>
      </c>
      <c r="H355" s="7">
        <v>7557624.2000000002</v>
      </c>
      <c r="I355" s="8">
        <f t="shared" si="5"/>
        <v>87.284235068895384</v>
      </c>
    </row>
    <row r="356" spans="1:9" ht="30" customHeight="1">
      <c r="A356" s="31" t="s">
        <v>43</v>
      </c>
      <c r="B356" s="31"/>
      <c r="C356" s="31"/>
      <c r="D356" s="31"/>
      <c r="E356" s="31"/>
      <c r="F356" s="7">
        <v>7674500</v>
      </c>
      <c r="G356" s="7">
        <v>7097200</v>
      </c>
      <c r="H356" s="7">
        <v>6194762.9299999997</v>
      </c>
      <c r="I356" s="8">
        <f t="shared" si="5"/>
        <v>87.284604210111027</v>
      </c>
    </row>
    <row r="357" spans="1:9" ht="30" customHeight="1">
      <c r="A357" s="32" t="s">
        <v>44</v>
      </c>
      <c r="B357" s="32"/>
      <c r="C357" s="32"/>
      <c r="D357" s="32"/>
      <c r="E357" s="32"/>
      <c r="F357" s="9">
        <v>7674500</v>
      </c>
      <c r="G357" s="9">
        <v>7097200</v>
      </c>
      <c r="H357" s="9">
        <v>6194762.9299999997</v>
      </c>
      <c r="I357" s="8">
        <f t="shared" si="5"/>
        <v>87.284604210111027</v>
      </c>
    </row>
    <row r="358" spans="1:9" ht="30" customHeight="1">
      <c r="A358" s="26" t="s">
        <v>45</v>
      </c>
      <c r="B358" s="26"/>
      <c r="C358" s="26"/>
      <c r="D358" s="26"/>
      <c r="E358" s="26"/>
      <c r="F358" s="9">
        <v>1688386</v>
      </c>
      <c r="G358" s="9">
        <v>1561436</v>
      </c>
      <c r="H358" s="9">
        <v>1362861.27</v>
      </c>
      <c r="I358" s="8">
        <f t="shared" si="5"/>
        <v>87.282557210157833</v>
      </c>
    </row>
    <row r="359" spans="1:9" ht="30" customHeight="1">
      <c r="A359" s="30" t="s">
        <v>46</v>
      </c>
      <c r="B359" s="30"/>
      <c r="C359" s="30"/>
      <c r="D359" s="30"/>
      <c r="E359" s="30"/>
      <c r="F359" s="7">
        <v>1715514</v>
      </c>
      <c r="G359" s="7">
        <v>1423700</v>
      </c>
      <c r="H359" s="7">
        <v>298956.37</v>
      </c>
      <c r="I359" s="8">
        <f t="shared" si="5"/>
        <v>20.998550958769403</v>
      </c>
    </row>
    <row r="360" spans="1:9" ht="30" customHeight="1">
      <c r="A360" s="26" t="s">
        <v>47</v>
      </c>
      <c r="B360" s="26"/>
      <c r="C360" s="26"/>
      <c r="D360" s="26"/>
      <c r="E360" s="26"/>
      <c r="F360" s="9">
        <v>264034</v>
      </c>
      <c r="G360" s="9">
        <v>137450</v>
      </c>
      <c r="H360" s="9">
        <v>124039.17</v>
      </c>
      <c r="I360" s="8">
        <f t="shared" si="5"/>
        <v>90.243121134958173</v>
      </c>
    </row>
    <row r="361" spans="1:9" ht="30" customHeight="1">
      <c r="A361" s="26" t="s">
        <v>49</v>
      </c>
      <c r="B361" s="26"/>
      <c r="C361" s="26"/>
      <c r="D361" s="26"/>
      <c r="E361" s="26"/>
      <c r="F361" s="9">
        <v>1451480</v>
      </c>
      <c r="G361" s="9">
        <v>1286250</v>
      </c>
      <c r="H361" s="9">
        <v>174917.2</v>
      </c>
      <c r="I361" s="8">
        <f t="shared" si="5"/>
        <v>13.599004859086492</v>
      </c>
    </row>
    <row r="362" spans="1:9" ht="30" customHeight="1">
      <c r="A362" s="26" t="s">
        <v>50</v>
      </c>
      <c r="B362" s="26"/>
      <c r="C362" s="26"/>
      <c r="D362" s="26"/>
      <c r="E362" s="26"/>
      <c r="F362" s="10"/>
      <c r="G362" s="10"/>
      <c r="H362" s="10"/>
      <c r="I362" s="8"/>
    </row>
    <row r="363" spans="1:9" ht="30" customHeight="1">
      <c r="A363" s="29" t="s">
        <v>64</v>
      </c>
      <c r="B363" s="29"/>
      <c r="C363" s="29"/>
      <c r="D363" s="29"/>
      <c r="E363" s="29"/>
      <c r="F363" s="7">
        <v>396000</v>
      </c>
      <c r="G363" s="7">
        <v>85000</v>
      </c>
      <c r="H363" s="7">
        <v>16960</v>
      </c>
      <c r="I363" s="8">
        <f t="shared" si="5"/>
        <v>19.952941176470588</v>
      </c>
    </row>
    <row r="364" spans="1:9" ht="30" customHeight="1">
      <c r="A364" s="30" t="s">
        <v>65</v>
      </c>
      <c r="B364" s="30"/>
      <c r="C364" s="30"/>
      <c r="D364" s="30"/>
      <c r="E364" s="30"/>
      <c r="F364" s="7">
        <v>396000</v>
      </c>
      <c r="G364" s="7">
        <v>85000</v>
      </c>
      <c r="H364" s="7">
        <v>16960</v>
      </c>
      <c r="I364" s="8">
        <f t="shared" si="5"/>
        <v>19.952941176470588</v>
      </c>
    </row>
    <row r="365" spans="1:9" ht="30" customHeight="1">
      <c r="A365" s="26" t="s">
        <v>66</v>
      </c>
      <c r="B365" s="26"/>
      <c r="C365" s="26"/>
      <c r="D365" s="26"/>
      <c r="E365" s="26"/>
      <c r="F365" s="9">
        <v>396000</v>
      </c>
      <c r="G365" s="9">
        <v>85000</v>
      </c>
      <c r="H365" s="9">
        <v>16960</v>
      </c>
      <c r="I365" s="8">
        <f t="shared" si="5"/>
        <v>19.952941176470588</v>
      </c>
    </row>
    <row r="366" spans="1:9" ht="30" customHeight="1">
      <c r="A366" s="33" t="s">
        <v>33</v>
      </c>
      <c r="B366" s="33"/>
      <c r="C366" s="33"/>
      <c r="D366" s="33"/>
      <c r="E366" s="33"/>
      <c r="F366" s="7">
        <f>163626275-13671525</f>
        <v>149954750</v>
      </c>
      <c r="G366" s="7">
        <f>148184044-13671525</f>
        <v>134512519</v>
      </c>
      <c r="H366" s="7">
        <v>102545808.25</v>
      </c>
      <c r="I366" s="8">
        <f t="shared" si="5"/>
        <v>76.235140797563986</v>
      </c>
    </row>
    <row r="367" spans="1:9" ht="30" customHeight="1">
      <c r="A367" s="29" t="s">
        <v>41</v>
      </c>
      <c r="B367" s="29"/>
      <c r="C367" s="29"/>
      <c r="D367" s="29"/>
      <c r="E367" s="29"/>
      <c r="F367" s="7">
        <v>138258950</v>
      </c>
      <c r="G367" s="7">
        <v>124816719</v>
      </c>
      <c r="H367" s="7">
        <v>102545808.25</v>
      </c>
      <c r="I367" s="8">
        <f t="shared" si="5"/>
        <v>82.15710929719279</v>
      </c>
    </row>
    <row r="368" spans="1:9" ht="30" customHeight="1">
      <c r="A368" s="30" t="s">
        <v>42</v>
      </c>
      <c r="B368" s="30"/>
      <c r="C368" s="30"/>
      <c r="D368" s="30"/>
      <c r="E368" s="30"/>
      <c r="F368" s="7">
        <v>15759224</v>
      </c>
      <c r="G368" s="7">
        <v>14526153</v>
      </c>
      <c r="H368" s="7">
        <v>11924705.210000001</v>
      </c>
      <c r="I368" s="8">
        <f t="shared" si="5"/>
        <v>82.091281910633882</v>
      </c>
    </row>
    <row r="369" spans="1:9" ht="30" customHeight="1">
      <c r="A369" s="31" t="s">
        <v>43</v>
      </c>
      <c r="B369" s="31"/>
      <c r="C369" s="31"/>
      <c r="D369" s="31"/>
      <c r="E369" s="31"/>
      <c r="F369" s="7">
        <v>12912700</v>
      </c>
      <c r="G369" s="7">
        <v>11902350</v>
      </c>
      <c r="H369" s="7">
        <v>9729201.5600000005</v>
      </c>
      <c r="I369" s="8">
        <f t="shared" si="5"/>
        <v>81.741854003621143</v>
      </c>
    </row>
    <row r="370" spans="1:9" ht="30" customHeight="1">
      <c r="A370" s="32" t="s">
        <v>44</v>
      </c>
      <c r="B370" s="32"/>
      <c r="C370" s="32"/>
      <c r="D370" s="32"/>
      <c r="E370" s="32"/>
      <c r="F370" s="9">
        <v>12912700</v>
      </c>
      <c r="G370" s="9">
        <v>11902350</v>
      </c>
      <c r="H370" s="9">
        <v>9729201.5600000005</v>
      </c>
      <c r="I370" s="8">
        <f t="shared" si="5"/>
        <v>81.741854003621143</v>
      </c>
    </row>
    <row r="371" spans="1:9" ht="30" customHeight="1">
      <c r="A371" s="26" t="s">
        <v>45</v>
      </c>
      <c r="B371" s="26"/>
      <c r="C371" s="26"/>
      <c r="D371" s="26"/>
      <c r="E371" s="26"/>
      <c r="F371" s="9">
        <v>2846524</v>
      </c>
      <c r="G371" s="9">
        <v>2623803</v>
      </c>
      <c r="H371" s="9">
        <v>2195503.65</v>
      </c>
      <c r="I371" s="8">
        <f t="shared" si="5"/>
        <v>83.676390719882548</v>
      </c>
    </row>
    <row r="372" spans="1:9" ht="30" customHeight="1">
      <c r="A372" s="30" t="s">
        <v>46</v>
      </c>
      <c r="B372" s="30"/>
      <c r="C372" s="30"/>
      <c r="D372" s="30"/>
      <c r="E372" s="30"/>
      <c r="F372" s="7">
        <v>733038</v>
      </c>
      <c r="G372" s="7">
        <v>704524</v>
      </c>
      <c r="H372" s="7">
        <v>374598.31</v>
      </c>
      <c r="I372" s="8">
        <f t="shared" si="5"/>
        <v>53.170411511886037</v>
      </c>
    </row>
    <row r="373" spans="1:9" ht="30" customHeight="1">
      <c r="A373" s="26" t="s">
        <v>47</v>
      </c>
      <c r="B373" s="26"/>
      <c r="C373" s="26"/>
      <c r="D373" s="26"/>
      <c r="E373" s="26"/>
      <c r="F373" s="9">
        <v>191978</v>
      </c>
      <c r="G373" s="9">
        <v>191978</v>
      </c>
      <c r="H373" s="9">
        <v>13388.2</v>
      </c>
      <c r="I373" s="8">
        <f t="shared" si="5"/>
        <v>6.973819916865474</v>
      </c>
    </row>
    <row r="374" spans="1:9" ht="30" customHeight="1">
      <c r="A374" s="26" t="s">
        <v>49</v>
      </c>
      <c r="B374" s="26"/>
      <c r="C374" s="26"/>
      <c r="D374" s="26"/>
      <c r="E374" s="26"/>
      <c r="F374" s="9">
        <v>534340</v>
      </c>
      <c r="G374" s="9">
        <v>505826</v>
      </c>
      <c r="H374" s="9">
        <v>361210.11</v>
      </c>
      <c r="I374" s="8">
        <f t="shared" si="5"/>
        <v>71.409953225022036</v>
      </c>
    </row>
    <row r="375" spans="1:9" ht="30" customHeight="1">
      <c r="A375" s="26" t="s">
        <v>50</v>
      </c>
      <c r="B375" s="26"/>
      <c r="C375" s="26"/>
      <c r="D375" s="26"/>
      <c r="E375" s="26"/>
      <c r="F375" s="9">
        <v>6720</v>
      </c>
      <c r="G375" s="9">
        <v>6720</v>
      </c>
      <c r="H375" s="10"/>
      <c r="I375" s="8">
        <f t="shared" si="5"/>
        <v>0</v>
      </c>
    </row>
    <row r="376" spans="1:9" ht="30" customHeight="1">
      <c r="A376" s="30" t="s">
        <v>84</v>
      </c>
      <c r="B376" s="30"/>
      <c r="C376" s="30"/>
      <c r="D376" s="30"/>
      <c r="E376" s="30"/>
      <c r="F376" s="7">
        <v>13482850</v>
      </c>
      <c r="G376" s="7">
        <v>10325935</v>
      </c>
      <c r="H376" s="7">
        <v>13556.17</v>
      </c>
      <c r="I376" s="8">
        <f t="shared" si="5"/>
        <v>0.13128273613963287</v>
      </c>
    </row>
    <row r="377" spans="1:9" ht="30" customHeight="1">
      <c r="A377" s="26" t="s">
        <v>85</v>
      </c>
      <c r="B377" s="26"/>
      <c r="C377" s="26"/>
      <c r="D377" s="26"/>
      <c r="E377" s="26"/>
      <c r="F377" s="9">
        <v>11928990</v>
      </c>
      <c r="G377" s="9">
        <v>9727890</v>
      </c>
      <c r="H377" s="10"/>
      <c r="I377" s="8">
        <f t="shared" si="5"/>
        <v>0</v>
      </c>
    </row>
    <row r="378" spans="1:9" ht="30" customHeight="1">
      <c r="A378" s="26" t="s">
        <v>86</v>
      </c>
      <c r="B378" s="26"/>
      <c r="C378" s="26"/>
      <c r="D378" s="26"/>
      <c r="E378" s="26"/>
      <c r="F378" s="9">
        <v>1553860</v>
      </c>
      <c r="G378" s="9">
        <v>598045</v>
      </c>
      <c r="H378" s="9">
        <v>13556.17</v>
      </c>
      <c r="I378" s="8">
        <f t="shared" si="5"/>
        <v>2.266747485557107</v>
      </c>
    </row>
    <row r="379" spans="1:9" ht="30" customHeight="1">
      <c r="A379" s="30" t="s">
        <v>59</v>
      </c>
      <c r="B379" s="30"/>
      <c r="C379" s="30"/>
      <c r="D379" s="30"/>
      <c r="E379" s="30"/>
      <c r="F379" s="7">
        <v>108245100</v>
      </c>
      <c r="G379" s="7">
        <v>99224400</v>
      </c>
      <c r="H379" s="7">
        <v>90204000</v>
      </c>
      <c r="I379" s="8">
        <f t="shared" si="5"/>
        <v>90.909090909090907</v>
      </c>
    </row>
    <row r="380" spans="1:9" ht="30" customHeight="1">
      <c r="A380" s="26" t="s">
        <v>87</v>
      </c>
      <c r="B380" s="26"/>
      <c r="C380" s="26"/>
      <c r="D380" s="26"/>
      <c r="E380" s="26"/>
      <c r="F380" s="9">
        <v>108245100</v>
      </c>
      <c r="G380" s="9">
        <v>99224400</v>
      </c>
      <c r="H380" s="9">
        <v>90204000</v>
      </c>
      <c r="I380" s="8">
        <f t="shared" si="5"/>
        <v>90.909090909090907</v>
      </c>
    </row>
    <row r="381" spans="1:9" ht="30" customHeight="1">
      <c r="A381" s="28" t="s">
        <v>63</v>
      </c>
      <c r="B381" s="28"/>
      <c r="C381" s="28"/>
      <c r="D381" s="28"/>
      <c r="E381" s="28"/>
      <c r="F381" s="9">
        <v>38738</v>
      </c>
      <c r="G381" s="9">
        <v>35707</v>
      </c>
      <c r="H381" s="9">
        <v>28948.560000000001</v>
      </c>
      <c r="I381" s="8">
        <f t="shared" si="5"/>
        <v>81.07250679138545</v>
      </c>
    </row>
    <row r="382" spans="1:9" ht="30" customHeight="1">
      <c r="A382" s="29" t="s">
        <v>64</v>
      </c>
      <c r="B382" s="29"/>
      <c r="C382" s="29"/>
      <c r="D382" s="29"/>
      <c r="E382" s="29"/>
      <c r="F382" s="7">
        <v>695800</v>
      </c>
      <c r="G382" s="7">
        <v>695800</v>
      </c>
      <c r="H382" s="11"/>
      <c r="I382" s="8">
        <f t="shared" si="5"/>
        <v>0</v>
      </c>
    </row>
    <row r="383" spans="1:9" ht="30" customHeight="1">
      <c r="A383" s="30" t="s">
        <v>65</v>
      </c>
      <c r="B383" s="30"/>
      <c r="C383" s="30"/>
      <c r="D383" s="30"/>
      <c r="E383" s="30"/>
      <c r="F383" s="7">
        <v>695800</v>
      </c>
      <c r="G383" s="7">
        <v>695800</v>
      </c>
      <c r="H383" s="11"/>
      <c r="I383" s="8">
        <f t="shared" si="5"/>
        <v>0</v>
      </c>
    </row>
    <row r="384" spans="1:9" ht="30" customHeight="1">
      <c r="A384" s="26" t="s">
        <v>66</v>
      </c>
      <c r="B384" s="26"/>
      <c r="C384" s="26"/>
      <c r="D384" s="26"/>
      <c r="E384" s="26"/>
      <c r="F384" s="9">
        <v>695800</v>
      </c>
      <c r="G384" s="9">
        <v>695800</v>
      </c>
      <c r="H384" s="10"/>
      <c r="I384" s="8">
        <f t="shared" si="5"/>
        <v>0</v>
      </c>
    </row>
    <row r="385" spans="1:9" ht="30" customHeight="1">
      <c r="A385" s="27" t="s">
        <v>88</v>
      </c>
      <c r="B385" s="27"/>
      <c r="C385" s="27"/>
      <c r="D385" s="27"/>
      <c r="E385" s="27"/>
      <c r="F385" s="9">
        <v>11000000</v>
      </c>
      <c r="G385" s="9">
        <v>9000000</v>
      </c>
      <c r="H385" s="10"/>
      <c r="I385" s="8">
        <f t="shared" si="5"/>
        <v>0</v>
      </c>
    </row>
    <row r="386" spans="1:9" ht="30" customHeight="1">
      <c r="A386" s="33" t="s">
        <v>34</v>
      </c>
      <c r="B386" s="33"/>
      <c r="C386" s="33"/>
      <c r="D386" s="33"/>
      <c r="E386" s="33"/>
      <c r="F386" s="7">
        <v>11752322</v>
      </c>
      <c r="G386" s="7">
        <v>10773002</v>
      </c>
      <c r="H386" s="7">
        <v>8831620</v>
      </c>
      <c r="I386" s="8">
        <f t="shared" si="5"/>
        <v>81.979192058072584</v>
      </c>
    </row>
    <row r="387" spans="1:9" ht="30" customHeight="1">
      <c r="A387" s="29" t="s">
        <v>41</v>
      </c>
      <c r="B387" s="29"/>
      <c r="C387" s="29"/>
      <c r="D387" s="29"/>
      <c r="E387" s="29"/>
      <c r="F387" s="7">
        <v>11094422</v>
      </c>
      <c r="G387" s="7">
        <v>10115102</v>
      </c>
      <c r="H387" s="7">
        <v>8174518</v>
      </c>
      <c r="I387" s="8">
        <f t="shared" si="5"/>
        <v>80.814983378318871</v>
      </c>
    </row>
    <row r="388" spans="1:9" ht="30" customHeight="1">
      <c r="A388" s="30" t="s">
        <v>42</v>
      </c>
      <c r="B388" s="30"/>
      <c r="C388" s="30"/>
      <c r="D388" s="30"/>
      <c r="E388" s="30"/>
      <c r="F388" s="7">
        <v>8941698</v>
      </c>
      <c r="G388" s="7">
        <v>8027022</v>
      </c>
      <c r="H388" s="7">
        <v>7001003.7000000002</v>
      </c>
      <c r="I388" s="8">
        <f t="shared" si="5"/>
        <v>87.21794583346103</v>
      </c>
    </row>
    <row r="389" spans="1:9" ht="30" customHeight="1">
      <c r="A389" s="31" t="s">
        <v>43</v>
      </c>
      <c r="B389" s="31"/>
      <c r="C389" s="31"/>
      <c r="D389" s="31"/>
      <c r="E389" s="31"/>
      <c r="F389" s="7">
        <v>7296500</v>
      </c>
      <c r="G389" s="7">
        <v>6546740</v>
      </c>
      <c r="H389" s="7">
        <v>5713471.0899999999</v>
      </c>
      <c r="I389" s="8">
        <f t="shared" si="5"/>
        <v>87.272002401195095</v>
      </c>
    </row>
    <row r="390" spans="1:9" ht="30" customHeight="1">
      <c r="A390" s="32" t="s">
        <v>44</v>
      </c>
      <c r="B390" s="32"/>
      <c r="C390" s="32"/>
      <c r="D390" s="32"/>
      <c r="E390" s="32"/>
      <c r="F390" s="9">
        <v>7296500</v>
      </c>
      <c r="G390" s="9">
        <v>6546740</v>
      </c>
      <c r="H390" s="9">
        <v>5713471.0899999999</v>
      </c>
      <c r="I390" s="8">
        <f t="shared" ref="I390:I453" si="6">SUM(H390)/G390*100</f>
        <v>87.272002401195095</v>
      </c>
    </row>
    <row r="391" spans="1:9" ht="30" customHeight="1">
      <c r="A391" s="26" t="s">
        <v>45</v>
      </c>
      <c r="B391" s="26"/>
      <c r="C391" s="26"/>
      <c r="D391" s="26"/>
      <c r="E391" s="26"/>
      <c r="F391" s="9">
        <v>1645198</v>
      </c>
      <c r="G391" s="9">
        <v>1480282</v>
      </c>
      <c r="H391" s="9">
        <v>1287532.6100000001</v>
      </c>
      <c r="I391" s="8">
        <f t="shared" si="6"/>
        <v>86.978873620026462</v>
      </c>
    </row>
    <row r="392" spans="1:9" ht="30" customHeight="1">
      <c r="A392" s="30" t="s">
        <v>46</v>
      </c>
      <c r="B392" s="30"/>
      <c r="C392" s="30"/>
      <c r="D392" s="30"/>
      <c r="E392" s="30"/>
      <c r="F392" s="7">
        <v>2107521</v>
      </c>
      <c r="G392" s="7">
        <v>2044900</v>
      </c>
      <c r="H392" s="7">
        <v>1135508.29</v>
      </c>
      <c r="I392" s="8">
        <f t="shared" si="6"/>
        <v>55.528793095016873</v>
      </c>
    </row>
    <row r="393" spans="1:9" ht="30" customHeight="1">
      <c r="A393" s="26" t="s">
        <v>47</v>
      </c>
      <c r="B393" s="26"/>
      <c r="C393" s="26"/>
      <c r="D393" s="26"/>
      <c r="E393" s="26"/>
      <c r="F393" s="9">
        <v>144340</v>
      </c>
      <c r="G393" s="9">
        <v>142040</v>
      </c>
      <c r="H393" s="9">
        <v>79397.179999999993</v>
      </c>
      <c r="I393" s="8">
        <f t="shared" si="6"/>
        <v>55.897761194029847</v>
      </c>
    </row>
    <row r="394" spans="1:9" ht="30" customHeight="1">
      <c r="A394" s="26" t="s">
        <v>49</v>
      </c>
      <c r="B394" s="26"/>
      <c r="C394" s="26"/>
      <c r="D394" s="26"/>
      <c r="E394" s="26"/>
      <c r="F394" s="9">
        <v>1825350</v>
      </c>
      <c r="G394" s="9">
        <v>1782024</v>
      </c>
      <c r="H394" s="9">
        <v>973652.65</v>
      </c>
      <c r="I394" s="8">
        <f t="shared" si="6"/>
        <v>54.637459989315516</v>
      </c>
    </row>
    <row r="395" spans="1:9" ht="30" customHeight="1">
      <c r="A395" s="26" t="s">
        <v>50</v>
      </c>
      <c r="B395" s="26"/>
      <c r="C395" s="26"/>
      <c r="D395" s="26"/>
      <c r="E395" s="26"/>
      <c r="F395" s="9">
        <v>2753</v>
      </c>
      <c r="G395" s="9">
        <v>2753</v>
      </c>
      <c r="H395" s="10"/>
      <c r="I395" s="8">
        <f t="shared" si="6"/>
        <v>0</v>
      </c>
    </row>
    <row r="396" spans="1:9" ht="30" customHeight="1">
      <c r="A396" s="31" t="s">
        <v>51</v>
      </c>
      <c r="B396" s="31"/>
      <c r="C396" s="31"/>
      <c r="D396" s="31"/>
      <c r="E396" s="31"/>
      <c r="F396" s="7">
        <v>127078</v>
      </c>
      <c r="G396" s="7">
        <v>110083</v>
      </c>
      <c r="H396" s="7">
        <v>79258.460000000006</v>
      </c>
      <c r="I396" s="8">
        <f t="shared" si="6"/>
        <v>71.998819072881375</v>
      </c>
    </row>
    <row r="397" spans="1:9" ht="30" customHeight="1">
      <c r="A397" s="32" t="s">
        <v>52</v>
      </c>
      <c r="B397" s="32"/>
      <c r="C397" s="32"/>
      <c r="D397" s="32"/>
      <c r="E397" s="32"/>
      <c r="F397" s="9">
        <v>81405</v>
      </c>
      <c r="G397" s="9">
        <v>68405</v>
      </c>
      <c r="H397" s="9">
        <v>44800.86</v>
      </c>
      <c r="I397" s="8">
        <f t="shared" si="6"/>
        <v>65.493545793436155</v>
      </c>
    </row>
    <row r="398" spans="1:9" ht="30" customHeight="1">
      <c r="A398" s="32" t="s">
        <v>53</v>
      </c>
      <c r="B398" s="32"/>
      <c r="C398" s="32"/>
      <c r="D398" s="32"/>
      <c r="E398" s="32"/>
      <c r="F398" s="9">
        <v>6623</v>
      </c>
      <c r="G398" s="9">
        <v>5998</v>
      </c>
      <c r="H398" s="9">
        <v>3668.3</v>
      </c>
      <c r="I398" s="8">
        <f t="shared" si="6"/>
        <v>61.158719573191064</v>
      </c>
    </row>
    <row r="399" spans="1:9" ht="30" customHeight="1">
      <c r="A399" s="32" t="s">
        <v>54</v>
      </c>
      <c r="B399" s="32"/>
      <c r="C399" s="32"/>
      <c r="D399" s="32"/>
      <c r="E399" s="32"/>
      <c r="F399" s="9">
        <v>34336</v>
      </c>
      <c r="G399" s="9">
        <v>31365</v>
      </c>
      <c r="H399" s="9">
        <v>27537.06</v>
      </c>
      <c r="I399" s="8">
        <f t="shared" si="6"/>
        <v>87.795504543280728</v>
      </c>
    </row>
    <row r="400" spans="1:9" ht="30" customHeight="1">
      <c r="A400" s="32" t="s">
        <v>56</v>
      </c>
      <c r="B400" s="32"/>
      <c r="C400" s="32"/>
      <c r="D400" s="32"/>
      <c r="E400" s="32"/>
      <c r="F400" s="9">
        <v>4714</v>
      </c>
      <c r="G400" s="9">
        <v>4315</v>
      </c>
      <c r="H400" s="9">
        <v>3252.24</v>
      </c>
      <c r="I400" s="8">
        <f t="shared" si="6"/>
        <v>75.370567786790261</v>
      </c>
    </row>
    <row r="401" spans="1:9" ht="30" customHeight="1">
      <c r="A401" s="31" t="s">
        <v>57</v>
      </c>
      <c r="B401" s="31"/>
      <c r="C401" s="31"/>
      <c r="D401" s="31"/>
      <c r="E401" s="31"/>
      <c r="F401" s="7">
        <v>8000</v>
      </c>
      <c r="G401" s="7">
        <v>8000</v>
      </c>
      <c r="H401" s="7">
        <v>3200</v>
      </c>
      <c r="I401" s="8">
        <f t="shared" si="6"/>
        <v>40</v>
      </c>
    </row>
    <row r="402" spans="1:9" ht="30" customHeight="1">
      <c r="A402" s="32" t="s">
        <v>58</v>
      </c>
      <c r="B402" s="32"/>
      <c r="C402" s="32"/>
      <c r="D402" s="32"/>
      <c r="E402" s="32"/>
      <c r="F402" s="9">
        <v>8000</v>
      </c>
      <c r="G402" s="9">
        <v>8000</v>
      </c>
      <c r="H402" s="9">
        <v>3200</v>
      </c>
      <c r="I402" s="8">
        <f t="shared" si="6"/>
        <v>40</v>
      </c>
    </row>
    <row r="403" spans="1:9" ht="30" customHeight="1">
      <c r="A403" s="28" t="s">
        <v>63</v>
      </c>
      <c r="B403" s="28"/>
      <c r="C403" s="28"/>
      <c r="D403" s="28"/>
      <c r="E403" s="28"/>
      <c r="F403" s="9">
        <v>45203</v>
      </c>
      <c r="G403" s="9">
        <v>43180</v>
      </c>
      <c r="H403" s="9">
        <v>38006.01</v>
      </c>
      <c r="I403" s="8">
        <f t="shared" si="6"/>
        <v>88.017623899953691</v>
      </c>
    </row>
    <row r="404" spans="1:9" ht="30" customHeight="1">
      <c r="A404" s="29" t="s">
        <v>64</v>
      </c>
      <c r="B404" s="29"/>
      <c r="C404" s="29"/>
      <c r="D404" s="29"/>
      <c r="E404" s="29"/>
      <c r="F404" s="7">
        <v>657900</v>
      </c>
      <c r="G404" s="7">
        <v>657900</v>
      </c>
      <c r="H404" s="7">
        <v>657102</v>
      </c>
      <c r="I404" s="8">
        <f t="shared" si="6"/>
        <v>99.878704970360232</v>
      </c>
    </row>
    <row r="405" spans="1:9" ht="30" customHeight="1">
      <c r="A405" s="30" t="s">
        <v>65</v>
      </c>
      <c r="B405" s="30"/>
      <c r="C405" s="30"/>
      <c r="D405" s="30"/>
      <c r="E405" s="30"/>
      <c r="F405" s="7">
        <v>657900</v>
      </c>
      <c r="G405" s="7">
        <v>657900</v>
      </c>
      <c r="H405" s="7">
        <v>657102</v>
      </c>
      <c r="I405" s="8">
        <f t="shared" si="6"/>
        <v>99.878704970360232</v>
      </c>
    </row>
    <row r="406" spans="1:9" ht="30" customHeight="1">
      <c r="A406" s="26" t="s">
        <v>66</v>
      </c>
      <c r="B406" s="26"/>
      <c r="C406" s="26"/>
      <c r="D406" s="26"/>
      <c r="E406" s="26"/>
      <c r="F406" s="9">
        <v>657900</v>
      </c>
      <c r="G406" s="9">
        <v>657900</v>
      </c>
      <c r="H406" s="9">
        <v>657102</v>
      </c>
      <c r="I406" s="8">
        <f t="shared" si="6"/>
        <v>99.878704970360232</v>
      </c>
    </row>
    <row r="407" spans="1:9" ht="30" customHeight="1">
      <c r="A407" s="31" t="s">
        <v>75</v>
      </c>
      <c r="B407" s="31"/>
      <c r="C407" s="31"/>
      <c r="D407" s="31"/>
      <c r="E407" s="31"/>
      <c r="F407" s="11"/>
      <c r="G407" s="11"/>
      <c r="H407" s="11"/>
      <c r="I407" s="8"/>
    </row>
    <row r="408" spans="1:9" ht="30" customHeight="1">
      <c r="A408" s="32" t="s">
        <v>76</v>
      </c>
      <c r="B408" s="32"/>
      <c r="C408" s="32"/>
      <c r="D408" s="32"/>
      <c r="E408" s="32"/>
      <c r="F408" s="10"/>
      <c r="G408" s="10"/>
      <c r="H408" s="10"/>
      <c r="I408" s="8"/>
    </row>
    <row r="409" spans="1:9" ht="30" customHeight="1">
      <c r="A409" s="33" t="s">
        <v>35</v>
      </c>
      <c r="B409" s="33"/>
      <c r="C409" s="33"/>
      <c r="D409" s="33"/>
      <c r="E409" s="33"/>
      <c r="F409" s="7">
        <v>63672455.159999996</v>
      </c>
      <c r="G409" s="7">
        <v>58497103.159999996</v>
      </c>
      <c r="H409" s="7">
        <v>42602360.780000001</v>
      </c>
      <c r="I409" s="8">
        <f t="shared" si="6"/>
        <v>72.828154692506658</v>
      </c>
    </row>
    <row r="410" spans="1:9" ht="30" customHeight="1">
      <c r="A410" s="29" t="s">
        <v>41</v>
      </c>
      <c r="B410" s="29"/>
      <c r="C410" s="29"/>
      <c r="D410" s="29"/>
      <c r="E410" s="29"/>
      <c r="F410" s="7">
        <v>51907955.159999996</v>
      </c>
      <c r="G410" s="7">
        <v>47661103.159999996</v>
      </c>
      <c r="H410" s="7">
        <v>36215494.170000002</v>
      </c>
      <c r="I410" s="8">
        <f t="shared" si="6"/>
        <v>75.985429981390311</v>
      </c>
    </row>
    <row r="411" spans="1:9" ht="30" customHeight="1">
      <c r="A411" s="30" t="s">
        <v>42</v>
      </c>
      <c r="B411" s="30"/>
      <c r="C411" s="30"/>
      <c r="D411" s="30"/>
      <c r="E411" s="30"/>
      <c r="F411" s="7">
        <v>15901899.58</v>
      </c>
      <c r="G411" s="7">
        <v>14725228.58</v>
      </c>
      <c r="H411" s="7">
        <v>12789918.890000001</v>
      </c>
      <c r="I411" s="8">
        <f t="shared" si="6"/>
        <v>86.857184053301808</v>
      </c>
    </row>
    <row r="412" spans="1:9" ht="30" customHeight="1">
      <c r="A412" s="31" t="s">
        <v>43</v>
      </c>
      <c r="B412" s="31"/>
      <c r="C412" s="31"/>
      <c r="D412" s="31"/>
      <c r="E412" s="31"/>
      <c r="F412" s="7">
        <v>13007242</v>
      </c>
      <c r="G412" s="7">
        <v>12042760</v>
      </c>
      <c r="H412" s="7">
        <v>10526694.640000001</v>
      </c>
      <c r="I412" s="8">
        <f t="shared" si="6"/>
        <v>87.410980871494587</v>
      </c>
    </row>
    <row r="413" spans="1:9" ht="30" customHeight="1">
      <c r="A413" s="32" t="s">
        <v>44</v>
      </c>
      <c r="B413" s="32"/>
      <c r="C413" s="32"/>
      <c r="D413" s="32"/>
      <c r="E413" s="32"/>
      <c r="F413" s="9">
        <v>13007242</v>
      </c>
      <c r="G413" s="9">
        <v>12042760</v>
      </c>
      <c r="H413" s="9">
        <v>10526694.640000001</v>
      </c>
      <c r="I413" s="8">
        <f t="shared" si="6"/>
        <v>87.410980871494587</v>
      </c>
    </row>
    <row r="414" spans="1:9" ht="30" customHeight="1">
      <c r="A414" s="26" t="s">
        <v>45</v>
      </c>
      <c r="B414" s="26"/>
      <c r="C414" s="26"/>
      <c r="D414" s="26"/>
      <c r="E414" s="26"/>
      <c r="F414" s="9">
        <v>2894657.58</v>
      </c>
      <c r="G414" s="9">
        <v>2682468.58</v>
      </c>
      <c r="H414" s="9">
        <v>2263224.25</v>
      </c>
      <c r="I414" s="8">
        <f t="shared" si="6"/>
        <v>84.370950954437646</v>
      </c>
    </row>
    <row r="415" spans="1:9" ht="30" customHeight="1">
      <c r="A415" s="30" t="s">
        <v>46</v>
      </c>
      <c r="B415" s="30"/>
      <c r="C415" s="30"/>
      <c r="D415" s="30"/>
      <c r="E415" s="30"/>
      <c r="F415" s="7">
        <v>34527326.579999998</v>
      </c>
      <c r="G415" s="7">
        <v>31601474.579999998</v>
      </c>
      <c r="H415" s="7">
        <v>22614977.449999999</v>
      </c>
      <c r="I415" s="8">
        <f t="shared" si="6"/>
        <v>71.563044922949928</v>
      </c>
    </row>
    <row r="416" spans="1:9" ht="30" customHeight="1">
      <c r="A416" s="26" t="s">
        <v>47</v>
      </c>
      <c r="B416" s="26"/>
      <c r="C416" s="26"/>
      <c r="D416" s="26"/>
      <c r="E416" s="26"/>
      <c r="F416" s="9">
        <v>909875</v>
      </c>
      <c r="G416" s="9">
        <v>802620</v>
      </c>
      <c r="H416" s="9">
        <v>499476.86</v>
      </c>
      <c r="I416" s="8">
        <f t="shared" si="6"/>
        <v>62.230801624679174</v>
      </c>
    </row>
    <row r="417" spans="1:9" ht="30" customHeight="1">
      <c r="A417" s="26" t="s">
        <v>49</v>
      </c>
      <c r="B417" s="26"/>
      <c r="C417" s="26"/>
      <c r="D417" s="26"/>
      <c r="E417" s="26"/>
      <c r="F417" s="9">
        <v>32335238.120000001</v>
      </c>
      <c r="G417" s="9">
        <v>29642481.120000001</v>
      </c>
      <c r="H417" s="9">
        <v>21126305.870000001</v>
      </c>
      <c r="I417" s="8">
        <f t="shared" si="6"/>
        <v>71.270369657909399</v>
      </c>
    </row>
    <row r="418" spans="1:9" ht="30" customHeight="1">
      <c r="A418" s="26" t="s">
        <v>50</v>
      </c>
      <c r="B418" s="26"/>
      <c r="C418" s="26"/>
      <c r="D418" s="26"/>
      <c r="E418" s="26"/>
      <c r="F418" s="12">
        <v>120</v>
      </c>
      <c r="G418" s="12">
        <v>120</v>
      </c>
      <c r="H418" s="12">
        <v>120</v>
      </c>
      <c r="I418" s="8">
        <f t="shared" si="6"/>
        <v>100</v>
      </c>
    </row>
    <row r="419" spans="1:9" ht="30" customHeight="1">
      <c r="A419" s="31" t="s">
        <v>51</v>
      </c>
      <c r="B419" s="31"/>
      <c r="C419" s="31"/>
      <c r="D419" s="31"/>
      <c r="E419" s="31"/>
      <c r="F419" s="7">
        <v>400093.46</v>
      </c>
      <c r="G419" s="7">
        <v>322253.46000000002</v>
      </c>
      <c r="H419" s="7">
        <v>207424.72</v>
      </c>
      <c r="I419" s="8">
        <f t="shared" si="6"/>
        <v>64.366948922751675</v>
      </c>
    </row>
    <row r="420" spans="1:9" ht="30" customHeight="1">
      <c r="A420" s="32" t="s">
        <v>52</v>
      </c>
      <c r="B420" s="32"/>
      <c r="C420" s="32"/>
      <c r="D420" s="32"/>
      <c r="E420" s="32"/>
      <c r="F420" s="10"/>
      <c r="G420" s="10"/>
      <c r="H420" s="10"/>
      <c r="I420" s="8"/>
    </row>
    <row r="421" spans="1:9" ht="30" customHeight="1">
      <c r="A421" s="32" t="s">
        <v>53</v>
      </c>
      <c r="B421" s="32"/>
      <c r="C421" s="32"/>
      <c r="D421" s="32"/>
      <c r="E421" s="32"/>
      <c r="F421" s="9">
        <v>7097.37</v>
      </c>
      <c r="G421" s="9">
        <v>5921.37</v>
      </c>
      <c r="H421" s="9">
        <v>4167.91</v>
      </c>
      <c r="I421" s="8">
        <f t="shared" si="6"/>
        <v>70.387596113737189</v>
      </c>
    </row>
    <row r="422" spans="1:9" ht="30" customHeight="1">
      <c r="A422" s="32" t="s">
        <v>54</v>
      </c>
      <c r="B422" s="32"/>
      <c r="C422" s="32"/>
      <c r="D422" s="32"/>
      <c r="E422" s="32"/>
      <c r="F422" s="9">
        <v>111861.34</v>
      </c>
      <c r="G422" s="9">
        <v>99362.34</v>
      </c>
      <c r="H422" s="9">
        <v>74076.58</v>
      </c>
      <c r="I422" s="8">
        <f t="shared" si="6"/>
        <v>74.551968079656746</v>
      </c>
    </row>
    <row r="423" spans="1:9" ht="30" customHeight="1">
      <c r="A423" s="32" t="s">
        <v>55</v>
      </c>
      <c r="B423" s="32"/>
      <c r="C423" s="32"/>
      <c r="D423" s="32"/>
      <c r="E423" s="32"/>
      <c r="F423" s="9">
        <v>273019.75</v>
      </c>
      <c r="G423" s="9">
        <v>209519.75</v>
      </c>
      <c r="H423" s="9">
        <v>123856.95</v>
      </c>
      <c r="I423" s="8">
        <f t="shared" si="6"/>
        <v>59.114689665294087</v>
      </c>
    </row>
    <row r="424" spans="1:9" ht="30" customHeight="1">
      <c r="A424" s="32" t="s">
        <v>56</v>
      </c>
      <c r="B424" s="32"/>
      <c r="C424" s="32"/>
      <c r="D424" s="32"/>
      <c r="E424" s="32"/>
      <c r="F424" s="9">
        <v>8115</v>
      </c>
      <c r="G424" s="9">
        <v>7450</v>
      </c>
      <c r="H424" s="9">
        <v>5323.28</v>
      </c>
      <c r="I424" s="8">
        <f t="shared" si="6"/>
        <v>71.45342281879195</v>
      </c>
    </row>
    <row r="425" spans="1:9" ht="30" customHeight="1">
      <c r="A425" s="31" t="s">
        <v>57</v>
      </c>
      <c r="B425" s="31"/>
      <c r="C425" s="31"/>
      <c r="D425" s="31"/>
      <c r="E425" s="31"/>
      <c r="F425" s="7">
        <v>882000</v>
      </c>
      <c r="G425" s="7">
        <v>834000</v>
      </c>
      <c r="H425" s="7">
        <v>781650</v>
      </c>
      <c r="I425" s="8">
        <f t="shared" si="6"/>
        <v>93.723021582733807</v>
      </c>
    </row>
    <row r="426" spans="1:9" ht="30" customHeight="1">
      <c r="A426" s="32" t="s">
        <v>58</v>
      </c>
      <c r="B426" s="32"/>
      <c r="C426" s="32"/>
      <c r="D426" s="32"/>
      <c r="E426" s="32"/>
      <c r="F426" s="9">
        <v>882000</v>
      </c>
      <c r="G426" s="9">
        <v>834000</v>
      </c>
      <c r="H426" s="9">
        <v>781650</v>
      </c>
      <c r="I426" s="8">
        <f t="shared" si="6"/>
        <v>93.723021582733807</v>
      </c>
    </row>
    <row r="427" spans="1:9" ht="30" customHeight="1">
      <c r="A427" s="30" t="s">
        <v>59</v>
      </c>
      <c r="B427" s="30"/>
      <c r="C427" s="30"/>
      <c r="D427" s="30"/>
      <c r="E427" s="30"/>
      <c r="F427" s="7">
        <v>1110000</v>
      </c>
      <c r="G427" s="7">
        <v>1017500</v>
      </c>
      <c r="H427" s="7">
        <v>613561</v>
      </c>
      <c r="I427" s="8">
        <f t="shared" si="6"/>
        <v>60.30083538083538</v>
      </c>
    </row>
    <row r="428" spans="1:9" ht="30" customHeight="1">
      <c r="A428" s="26" t="s">
        <v>60</v>
      </c>
      <c r="B428" s="26"/>
      <c r="C428" s="26"/>
      <c r="D428" s="26"/>
      <c r="E428" s="26"/>
      <c r="F428" s="9">
        <v>1110000</v>
      </c>
      <c r="G428" s="9">
        <v>1017500</v>
      </c>
      <c r="H428" s="9">
        <v>613561</v>
      </c>
      <c r="I428" s="8">
        <f t="shared" si="6"/>
        <v>60.30083538083538</v>
      </c>
    </row>
    <row r="429" spans="1:9" ht="30" customHeight="1">
      <c r="A429" s="30" t="s">
        <v>61</v>
      </c>
      <c r="B429" s="30"/>
      <c r="C429" s="30"/>
      <c r="D429" s="30"/>
      <c r="E429" s="30"/>
      <c r="F429" s="7">
        <v>115200</v>
      </c>
      <c r="G429" s="7">
        <v>106400</v>
      </c>
      <c r="H429" s="7">
        <v>96000</v>
      </c>
      <c r="I429" s="8">
        <f t="shared" si="6"/>
        <v>90.225563909774436</v>
      </c>
    </row>
    <row r="430" spans="1:9" ht="30" customHeight="1">
      <c r="A430" s="26" t="s">
        <v>62</v>
      </c>
      <c r="B430" s="26"/>
      <c r="C430" s="26"/>
      <c r="D430" s="26"/>
      <c r="E430" s="26"/>
      <c r="F430" s="9">
        <v>115200</v>
      </c>
      <c r="G430" s="9">
        <v>106400</v>
      </c>
      <c r="H430" s="9">
        <v>96000</v>
      </c>
      <c r="I430" s="8">
        <f t="shared" si="6"/>
        <v>90.225563909774436</v>
      </c>
    </row>
    <row r="431" spans="1:9" ht="30" customHeight="1">
      <c r="A431" s="28" t="s">
        <v>63</v>
      </c>
      <c r="B431" s="28"/>
      <c r="C431" s="28"/>
      <c r="D431" s="28"/>
      <c r="E431" s="28"/>
      <c r="F431" s="9">
        <v>253529</v>
      </c>
      <c r="G431" s="9">
        <v>210500</v>
      </c>
      <c r="H431" s="9">
        <v>101036.83</v>
      </c>
      <c r="I431" s="8">
        <f t="shared" si="6"/>
        <v>47.998494061757718</v>
      </c>
    </row>
    <row r="432" spans="1:9" ht="30" customHeight="1">
      <c r="A432" s="29" t="s">
        <v>64</v>
      </c>
      <c r="B432" s="29"/>
      <c r="C432" s="29"/>
      <c r="D432" s="29"/>
      <c r="E432" s="29"/>
      <c r="F432" s="7">
        <v>11764500</v>
      </c>
      <c r="G432" s="7">
        <v>10836000</v>
      </c>
      <c r="H432" s="7">
        <v>6386866.6100000003</v>
      </c>
      <c r="I432" s="8">
        <f t="shared" si="6"/>
        <v>58.941183185677367</v>
      </c>
    </row>
    <row r="433" spans="1:9" ht="30" customHeight="1">
      <c r="A433" s="30" t="s">
        <v>65</v>
      </c>
      <c r="B433" s="30"/>
      <c r="C433" s="30"/>
      <c r="D433" s="30"/>
      <c r="E433" s="30"/>
      <c r="F433" s="7">
        <v>11764500</v>
      </c>
      <c r="G433" s="7">
        <v>10836000</v>
      </c>
      <c r="H433" s="7">
        <v>6386866.6100000003</v>
      </c>
      <c r="I433" s="8">
        <f t="shared" si="6"/>
        <v>58.941183185677367</v>
      </c>
    </row>
    <row r="434" spans="1:9" ht="30" customHeight="1">
      <c r="A434" s="26" t="s">
        <v>66</v>
      </c>
      <c r="B434" s="26"/>
      <c r="C434" s="26"/>
      <c r="D434" s="26"/>
      <c r="E434" s="26"/>
      <c r="F434" s="9">
        <v>128500</v>
      </c>
      <c r="G434" s="10"/>
      <c r="H434" s="10"/>
      <c r="I434" s="8"/>
    </row>
    <row r="435" spans="1:9" ht="30" customHeight="1">
      <c r="A435" s="31" t="s">
        <v>67</v>
      </c>
      <c r="B435" s="31"/>
      <c r="C435" s="31"/>
      <c r="D435" s="31"/>
      <c r="E435" s="31"/>
      <c r="F435" s="7">
        <v>2030000</v>
      </c>
      <c r="G435" s="7">
        <v>2030000</v>
      </c>
      <c r="H435" s="11"/>
      <c r="I435" s="8">
        <f t="shared" si="6"/>
        <v>0</v>
      </c>
    </row>
    <row r="436" spans="1:9" ht="30" customHeight="1">
      <c r="A436" s="32" t="s">
        <v>81</v>
      </c>
      <c r="B436" s="32"/>
      <c r="C436" s="32"/>
      <c r="D436" s="32"/>
      <c r="E436" s="32"/>
      <c r="F436" s="9">
        <v>2030000</v>
      </c>
      <c r="G436" s="9">
        <v>2030000</v>
      </c>
      <c r="H436" s="10"/>
      <c r="I436" s="8">
        <f t="shared" si="6"/>
        <v>0</v>
      </c>
    </row>
    <row r="437" spans="1:9" ht="30" customHeight="1">
      <c r="A437" s="31" t="s">
        <v>75</v>
      </c>
      <c r="B437" s="31"/>
      <c r="C437" s="31"/>
      <c r="D437" s="31"/>
      <c r="E437" s="31"/>
      <c r="F437" s="7">
        <v>9606000</v>
      </c>
      <c r="G437" s="7">
        <v>8806000</v>
      </c>
      <c r="H437" s="7">
        <v>6386866.6100000003</v>
      </c>
      <c r="I437" s="8">
        <f t="shared" si="6"/>
        <v>72.528578355666596</v>
      </c>
    </row>
    <row r="438" spans="1:9" ht="30" customHeight="1">
      <c r="A438" s="32" t="s">
        <v>76</v>
      </c>
      <c r="B438" s="32"/>
      <c r="C438" s="32"/>
      <c r="D438" s="32"/>
      <c r="E438" s="32"/>
      <c r="F438" s="9">
        <v>9606000</v>
      </c>
      <c r="G438" s="9">
        <v>8806000</v>
      </c>
      <c r="H438" s="9">
        <v>6386866.6100000003</v>
      </c>
      <c r="I438" s="8">
        <f t="shared" si="6"/>
        <v>72.528578355666596</v>
      </c>
    </row>
    <row r="439" spans="1:9" ht="30" customHeight="1">
      <c r="A439" s="33" t="s">
        <v>36</v>
      </c>
      <c r="B439" s="33"/>
      <c r="C439" s="33"/>
      <c r="D439" s="33"/>
      <c r="E439" s="33"/>
      <c r="F439" s="7">
        <v>59341782</v>
      </c>
      <c r="G439" s="7">
        <v>53500046</v>
      </c>
      <c r="H439" s="7">
        <v>39160742.210000001</v>
      </c>
      <c r="I439" s="8">
        <f t="shared" si="6"/>
        <v>73.197586054411985</v>
      </c>
    </row>
    <row r="440" spans="1:9" ht="30" customHeight="1">
      <c r="A440" s="29" t="s">
        <v>41</v>
      </c>
      <c r="B440" s="29"/>
      <c r="C440" s="29"/>
      <c r="D440" s="29"/>
      <c r="E440" s="29"/>
      <c r="F440" s="7">
        <v>29646183</v>
      </c>
      <c r="G440" s="7">
        <v>26580647</v>
      </c>
      <c r="H440" s="7">
        <v>22891179.66</v>
      </c>
      <c r="I440" s="8">
        <f t="shared" si="6"/>
        <v>86.119723346087099</v>
      </c>
    </row>
    <row r="441" spans="1:9" ht="30" customHeight="1">
      <c r="A441" s="30" t="s">
        <v>42</v>
      </c>
      <c r="B441" s="30"/>
      <c r="C441" s="30"/>
      <c r="D441" s="30"/>
      <c r="E441" s="30"/>
      <c r="F441" s="7">
        <v>11718653</v>
      </c>
      <c r="G441" s="7">
        <v>10539174</v>
      </c>
      <c r="H441" s="7">
        <v>9456358.2100000009</v>
      </c>
      <c r="I441" s="8">
        <f t="shared" si="6"/>
        <v>89.725800238234996</v>
      </c>
    </row>
    <row r="442" spans="1:9" ht="30" customHeight="1">
      <c r="A442" s="31" t="s">
        <v>43</v>
      </c>
      <c r="B442" s="31"/>
      <c r="C442" s="31"/>
      <c r="D442" s="31"/>
      <c r="E442" s="31"/>
      <c r="F442" s="7">
        <v>9604414</v>
      </c>
      <c r="G442" s="7">
        <v>8637637</v>
      </c>
      <c r="H442" s="7">
        <v>7749053.9900000002</v>
      </c>
      <c r="I442" s="8">
        <f t="shared" si="6"/>
        <v>89.712660881674012</v>
      </c>
    </row>
    <row r="443" spans="1:9" ht="30" customHeight="1">
      <c r="A443" s="32" t="s">
        <v>44</v>
      </c>
      <c r="B443" s="32"/>
      <c r="C443" s="32"/>
      <c r="D443" s="32"/>
      <c r="E443" s="32"/>
      <c r="F443" s="9">
        <v>9604414</v>
      </c>
      <c r="G443" s="9">
        <v>8637637</v>
      </c>
      <c r="H443" s="9">
        <v>7749053.9900000002</v>
      </c>
      <c r="I443" s="8">
        <f t="shared" si="6"/>
        <v>89.712660881674012</v>
      </c>
    </row>
    <row r="444" spans="1:9" ht="30" customHeight="1">
      <c r="A444" s="26" t="s">
        <v>45</v>
      </c>
      <c r="B444" s="26"/>
      <c r="C444" s="26"/>
      <c r="D444" s="26"/>
      <c r="E444" s="26"/>
      <c r="F444" s="9">
        <v>2114239</v>
      </c>
      <c r="G444" s="9">
        <v>1901537</v>
      </c>
      <c r="H444" s="9">
        <v>1707304.22</v>
      </c>
      <c r="I444" s="8">
        <f t="shared" si="6"/>
        <v>89.785485110202956</v>
      </c>
    </row>
    <row r="445" spans="1:9" ht="30" customHeight="1">
      <c r="A445" s="30" t="s">
        <v>46</v>
      </c>
      <c r="B445" s="30"/>
      <c r="C445" s="30"/>
      <c r="D445" s="30"/>
      <c r="E445" s="30"/>
      <c r="F445" s="7">
        <v>17784596</v>
      </c>
      <c r="G445" s="7">
        <v>15909899</v>
      </c>
      <c r="H445" s="7">
        <v>13330487.58</v>
      </c>
      <c r="I445" s="8">
        <f t="shared" si="6"/>
        <v>83.787380297008795</v>
      </c>
    </row>
    <row r="446" spans="1:9" ht="30" customHeight="1">
      <c r="A446" s="26" t="s">
        <v>47</v>
      </c>
      <c r="B446" s="26"/>
      <c r="C446" s="26"/>
      <c r="D446" s="26"/>
      <c r="E446" s="26"/>
      <c r="F446" s="9">
        <v>757064</v>
      </c>
      <c r="G446" s="9">
        <v>695357</v>
      </c>
      <c r="H446" s="9">
        <v>481129.03</v>
      </c>
      <c r="I446" s="8">
        <f t="shared" si="6"/>
        <v>69.191656947438517</v>
      </c>
    </row>
    <row r="447" spans="1:9" ht="30" customHeight="1">
      <c r="A447" s="26" t="s">
        <v>49</v>
      </c>
      <c r="B447" s="26"/>
      <c r="C447" s="26"/>
      <c r="D447" s="26"/>
      <c r="E447" s="26"/>
      <c r="F447" s="9">
        <v>15883829</v>
      </c>
      <c r="G447" s="9">
        <v>14260006</v>
      </c>
      <c r="H447" s="9">
        <v>12163489.789999999</v>
      </c>
      <c r="I447" s="8">
        <f t="shared" si="6"/>
        <v>85.297928977028477</v>
      </c>
    </row>
    <row r="448" spans="1:9" ht="30" customHeight="1">
      <c r="A448" s="31" t="s">
        <v>51</v>
      </c>
      <c r="B448" s="31"/>
      <c r="C448" s="31"/>
      <c r="D448" s="31"/>
      <c r="E448" s="31"/>
      <c r="F448" s="7">
        <v>730703</v>
      </c>
      <c r="G448" s="7">
        <v>574052</v>
      </c>
      <c r="H448" s="7">
        <v>346309.53</v>
      </c>
      <c r="I448" s="8">
        <f t="shared" si="6"/>
        <v>60.327205549323061</v>
      </c>
    </row>
    <row r="449" spans="1:9" ht="30" customHeight="1">
      <c r="A449" s="32" t="s">
        <v>52</v>
      </c>
      <c r="B449" s="32"/>
      <c r="C449" s="32"/>
      <c r="D449" s="32"/>
      <c r="E449" s="32"/>
      <c r="F449" s="9">
        <v>550320</v>
      </c>
      <c r="G449" s="9">
        <v>406791</v>
      </c>
      <c r="H449" s="9">
        <v>237944.17</v>
      </c>
      <c r="I449" s="8">
        <f t="shared" si="6"/>
        <v>58.492977966572525</v>
      </c>
    </row>
    <row r="450" spans="1:9" ht="30" customHeight="1">
      <c r="A450" s="32" t="s">
        <v>53</v>
      </c>
      <c r="B450" s="32"/>
      <c r="C450" s="32"/>
      <c r="D450" s="32"/>
      <c r="E450" s="32"/>
      <c r="F450" s="9">
        <v>16020</v>
      </c>
      <c r="G450" s="9">
        <v>15367</v>
      </c>
      <c r="H450" s="9">
        <v>6316.47</v>
      </c>
      <c r="I450" s="8">
        <f t="shared" si="6"/>
        <v>41.104119216502902</v>
      </c>
    </row>
    <row r="451" spans="1:9" ht="30" customHeight="1">
      <c r="A451" s="32" t="s">
        <v>54</v>
      </c>
      <c r="B451" s="32"/>
      <c r="C451" s="32"/>
      <c r="D451" s="32"/>
      <c r="E451" s="32"/>
      <c r="F451" s="9">
        <v>160299</v>
      </c>
      <c r="G451" s="9">
        <v>147960</v>
      </c>
      <c r="H451" s="9">
        <v>99534.66</v>
      </c>
      <c r="I451" s="8">
        <f t="shared" si="6"/>
        <v>67.271330089213293</v>
      </c>
    </row>
    <row r="452" spans="1:9" ht="30" customHeight="1">
      <c r="A452" s="32" t="s">
        <v>56</v>
      </c>
      <c r="B452" s="32"/>
      <c r="C452" s="32"/>
      <c r="D452" s="32"/>
      <c r="E452" s="32"/>
      <c r="F452" s="9">
        <v>4064</v>
      </c>
      <c r="G452" s="9">
        <v>3934</v>
      </c>
      <c r="H452" s="9">
        <v>2514.23</v>
      </c>
      <c r="I452" s="8">
        <f t="shared" si="6"/>
        <v>63.910269445856635</v>
      </c>
    </row>
    <row r="453" spans="1:9" ht="30" customHeight="1">
      <c r="A453" s="31" t="s">
        <v>57</v>
      </c>
      <c r="B453" s="31"/>
      <c r="C453" s="31"/>
      <c r="D453" s="31"/>
      <c r="E453" s="31"/>
      <c r="F453" s="7">
        <v>413000</v>
      </c>
      <c r="G453" s="7">
        <v>380484</v>
      </c>
      <c r="H453" s="7">
        <v>339559.23</v>
      </c>
      <c r="I453" s="8">
        <f t="shared" si="6"/>
        <v>89.24402340177248</v>
      </c>
    </row>
    <row r="454" spans="1:9" ht="30" customHeight="1">
      <c r="A454" s="32" t="s">
        <v>58</v>
      </c>
      <c r="B454" s="32"/>
      <c r="C454" s="32"/>
      <c r="D454" s="32"/>
      <c r="E454" s="32"/>
      <c r="F454" s="9">
        <v>413000</v>
      </c>
      <c r="G454" s="9">
        <v>380484</v>
      </c>
      <c r="H454" s="9">
        <v>339559.23</v>
      </c>
      <c r="I454" s="8">
        <f t="shared" ref="I454:I517" si="7">SUM(H454)/G454*100</f>
        <v>89.24402340177248</v>
      </c>
    </row>
    <row r="455" spans="1:9" ht="30" customHeight="1">
      <c r="A455" s="30" t="s">
        <v>61</v>
      </c>
      <c r="B455" s="30"/>
      <c r="C455" s="30"/>
      <c r="D455" s="30"/>
      <c r="E455" s="30"/>
      <c r="F455" s="7">
        <v>114000</v>
      </c>
      <c r="G455" s="7">
        <v>105600</v>
      </c>
      <c r="H455" s="7">
        <v>81200</v>
      </c>
      <c r="I455" s="8">
        <f t="shared" si="7"/>
        <v>76.893939393939391</v>
      </c>
    </row>
    <row r="456" spans="1:9" ht="30" customHeight="1">
      <c r="A456" s="26" t="s">
        <v>62</v>
      </c>
      <c r="B456" s="26"/>
      <c r="C456" s="26"/>
      <c r="D456" s="26"/>
      <c r="E456" s="26"/>
      <c r="F456" s="9">
        <v>114000</v>
      </c>
      <c r="G456" s="9">
        <v>105600</v>
      </c>
      <c r="H456" s="9">
        <v>81200</v>
      </c>
      <c r="I456" s="8">
        <f t="shared" si="7"/>
        <v>76.893939393939391</v>
      </c>
    </row>
    <row r="457" spans="1:9" ht="30" customHeight="1">
      <c r="A457" s="28" t="s">
        <v>63</v>
      </c>
      <c r="B457" s="28"/>
      <c r="C457" s="28"/>
      <c r="D457" s="28"/>
      <c r="E457" s="28"/>
      <c r="F457" s="9">
        <v>28934</v>
      </c>
      <c r="G457" s="9">
        <v>25974</v>
      </c>
      <c r="H457" s="9">
        <v>23133.87</v>
      </c>
      <c r="I457" s="8">
        <f t="shared" si="7"/>
        <v>89.065488565488565</v>
      </c>
    </row>
    <row r="458" spans="1:9" ht="30" customHeight="1">
      <c r="A458" s="29" t="s">
        <v>64</v>
      </c>
      <c r="B458" s="29"/>
      <c r="C458" s="29"/>
      <c r="D458" s="29"/>
      <c r="E458" s="29"/>
      <c r="F458" s="7">
        <v>29695599</v>
      </c>
      <c r="G458" s="7">
        <v>26919399</v>
      </c>
      <c r="H458" s="7">
        <v>16269562.550000001</v>
      </c>
      <c r="I458" s="8">
        <f t="shared" si="7"/>
        <v>60.438060114194968</v>
      </c>
    </row>
    <row r="459" spans="1:9" ht="30" customHeight="1">
      <c r="A459" s="30" t="s">
        <v>65</v>
      </c>
      <c r="B459" s="30"/>
      <c r="C459" s="30"/>
      <c r="D459" s="30"/>
      <c r="E459" s="30"/>
      <c r="F459" s="7">
        <v>29695599</v>
      </c>
      <c r="G459" s="7">
        <v>26919399</v>
      </c>
      <c r="H459" s="7">
        <v>16269562.550000001</v>
      </c>
      <c r="I459" s="8">
        <f t="shared" si="7"/>
        <v>60.438060114194968</v>
      </c>
    </row>
    <row r="460" spans="1:9" ht="30" customHeight="1">
      <c r="A460" s="26" t="s">
        <v>66</v>
      </c>
      <c r="B460" s="26"/>
      <c r="C460" s="26"/>
      <c r="D460" s="26"/>
      <c r="E460" s="26"/>
      <c r="F460" s="9">
        <v>364200</v>
      </c>
      <c r="G460" s="9">
        <v>143000</v>
      </c>
      <c r="H460" s="9">
        <v>140875.20000000001</v>
      </c>
      <c r="I460" s="8">
        <f t="shared" si="7"/>
        <v>98.514125874125881</v>
      </c>
    </row>
    <row r="461" spans="1:9" ht="30" customHeight="1">
      <c r="A461" s="31" t="s">
        <v>75</v>
      </c>
      <c r="B461" s="31"/>
      <c r="C461" s="31"/>
      <c r="D461" s="31"/>
      <c r="E461" s="31"/>
      <c r="F461" s="7">
        <v>29331399</v>
      </c>
      <c r="G461" s="7">
        <v>26776399</v>
      </c>
      <c r="H461" s="7">
        <v>16128687.35</v>
      </c>
      <c r="I461" s="8">
        <f t="shared" si="7"/>
        <v>60.234713973301638</v>
      </c>
    </row>
    <row r="462" spans="1:9" ht="30" customHeight="1">
      <c r="A462" s="32" t="s">
        <v>76</v>
      </c>
      <c r="B462" s="32"/>
      <c r="C462" s="32"/>
      <c r="D462" s="32"/>
      <c r="E462" s="32"/>
      <c r="F462" s="9">
        <v>29331399</v>
      </c>
      <c r="G462" s="9">
        <v>26776399</v>
      </c>
      <c r="H462" s="9">
        <v>16128687.35</v>
      </c>
      <c r="I462" s="8">
        <f t="shared" si="7"/>
        <v>60.234713973301638</v>
      </c>
    </row>
    <row r="463" spans="1:9" ht="30" customHeight="1">
      <c r="A463" s="33" t="s">
        <v>37</v>
      </c>
      <c r="B463" s="33"/>
      <c r="C463" s="33"/>
      <c r="D463" s="33"/>
      <c r="E463" s="33"/>
      <c r="F463" s="7">
        <v>58031447</v>
      </c>
      <c r="G463" s="7">
        <v>52969155</v>
      </c>
      <c r="H463" s="7">
        <v>30994358.629999999</v>
      </c>
      <c r="I463" s="8">
        <f t="shared" si="7"/>
        <v>58.513975973375445</v>
      </c>
    </row>
    <row r="464" spans="1:9" ht="30" customHeight="1">
      <c r="A464" s="29" t="s">
        <v>41</v>
      </c>
      <c r="B464" s="29"/>
      <c r="C464" s="29"/>
      <c r="D464" s="29"/>
      <c r="E464" s="29"/>
      <c r="F464" s="7">
        <v>48471985</v>
      </c>
      <c r="G464" s="7">
        <v>43425734</v>
      </c>
      <c r="H464" s="7">
        <v>30561914.68</v>
      </c>
      <c r="I464" s="8">
        <f t="shared" si="7"/>
        <v>70.377428001562393</v>
      </c>
    </row>
    <row r="465" spans="1:9" ht="30" customHeight="1">
      <c r="A465" s="30" t="s">
        <v>42</v>
      </c>
      <c r="B465" s="30"/>
      <c r="C465" s="30"/>
      <c r="D465" s="30"/>
      <c r="E465" s="30"/>
      <c r="F465" s="7">
        <v>15476093</v>
      </c>
      <c r="G465" s="7">
        <v>14014017</v>
      </c>
      <c r="H465" s="7">
        <v>12543405.51</v>
      </c>
      <c r="I465" s="8">
        <f t="shared" si="7"/>
        <v>89.506138818013426</v>
      </c>
    </row>
    <row r="466" spans="1:9" ht="30" customHeight="1">
      <c r="A466" s="31" t="s">
        <v>43</v>
      </c>
      <c r="B466" s="31"/>
      <c r="C466" s="31"/>
      <c r="D466" s="31"/>
      <c r="E466" s="31"/>
      <c r="F466" s="7">
        <v>12738914</v>
      </c>
      <c r="G466" s="7">
        <v>11527507</v>
      </c>
      <c r="H466" s="7">
        <v>10323559.119999999</v>
      </c>
      <c r="I466" s="8">
        <f t="shared" si="7"/>
        <v>89.555869452085332</v>
      </c>
    </row>
    <row r="467" spans="1:9" ht="30" customHeight="1">
      <c r="A467" s="32" t="s">
        <v>44</v>
      </c>
      <c r="B467" s="32"/>
      <c r="C467" s="32"/>
      <c r="D467" s="32"/>
      <c r="E467" s="32"/>
      <c r="F467" s="9">
        <v>12738914</v>
      </c>
      <c r="G467" s="9">
        <v>11527507</v>
      </c>
      <c r="H467" s="9">
        <v>10323559.119999999</v>
      </c>
      <c r="I467" s="8">
        <f t="shared" si="7"/>
        <v>89.555869452085332</v>
      </c>
    </row>
    <row r="468" spans="1:9" ht="30" customHeight="1">
      <c r="A468" s="26" t="s">
        <v>45</v>
      </c>
      <c r="B468" s="26"/>
      <c r="C468" s="26"/>
      <c r="D468" s="26"/>
      <c r="E468" s="26"/>
      <c r="F468" s="9">
        <v>2737179</v>
      </c>
      <c r="G468" s="9">
        <v>2486510</v>
      </c>
      <c r="H468" s="9">
        <v>2219846.39</v>
      </c>
      <c r="I468" s="8">
        <f t="shared" si="7"/>
        <v>89.27558666564785</v>
      </c>
    </row>
    <row r="469" spans="1:9" ht="30" customHeight="1">
      <c r="A469" s="30" t="s">
        <v>46</v>
      </c>
      <c r="B469" s="30"/>
      <c r="C469" s="30"/>
      <c r="D469" s="30"/>
      <c r="E469" s="30"/>
      <c r="F469" s="7">
        <v>32699710</v>
      </c>
      <c r="G469" s="7">
        <v>29123535</v>
      </c>
      <c r="H469" s="7">
        <v>17866537.800000001</v>
      </c>
      <c r="I469" s="8">
        <f t="shared" si="7"/>
        <v>61.347421595627047</v>
      </c>
    </row>
    <row r="470" spans="1:9" ht="30" customHeight="1">
      <c r="A470" s="26" t="s">
        <v>47</v>
      </c>
      <c r="B470" s="26"/>
      <c r="C470" s="26"/>
      <c r="D470" s="26"/>
      <c r="E470" s="26"/>
      <c r="F470" s="9">
        <v>984239</v>
      </c>
      <c r="G470" s="9">
        <v>877812</v>
      </c>
      <c r="H470" s="9">
        <v>456232.62</v>
      </c>
      <c r="I470" s="8">
        <f t="shared" si="7"/>
        <v>51.973841779333164</v>
      </c>
    </row>
    <row r="471" spans="1:9" ht="30" customHeight="1">
      <c r="A471" s="26" t="s">
        <v>49</v>
      </c>
      <c r="B471" s="26"/>
      <c r="C471" s="26"/>
      <c r="D471" s="26"/>
      <c r="E471" s="26"/>
      <c r="F471" s="9">
        <v>30601112</v>
      </c>
      <c r="G471" s="9">
        <v>27278231</v>
      </c>
      <c r="H471" s="9">
        <v>17110556.050000001</v>
      </c>
      <c r="I471" s="8">
        <f t="shared" si="7"/>
        <v>62.726047191256654</v>
      </c>
    </row>
    <row r="472" spans="1:9" ht="30" customHeight="1">
      <c r="A472" s="26" t="s">
        <v>50</v>
      </c>
      <c r="B472" s="26"/>
      <c r="C472" s="26"/>
      <c r="D472" s="26"/>
      <c r="E472" s="26"/>
      <c r="F472" s="9">
        <v>1380</v>
      </c>
      <c r="G472" s="9">
        <v>1380</v>
      </c>
      <c r="H472" s="9">
        <v>1380</v>
      </c>
      <c r="I472" s="8">
        <f t="shared" si="7"/>
        <v>100</v>
      </c>
    </row>
    <row r="473" spans="1:9" ht="30" customHeight="1">
      <c r="A473" s="31" t="s">
        <v>51</v>
      </c>
      <c r="B473" s="31"/>
      <c r="C473" s="31"/>
      <c r="D473" s="31"/>
      <c r="E473" s="31"/>
      <c r="F473" s="7">
        <v>600747</v>
      </c>
      <c r="G473" s="7">
        <v>495180</v>
      </c>
      <c r="H473" s="7">
        <v>285469.13</v>
      </c>
      <c r="I473" s="8">
        <f t="shared" si="7"/>
        <v>57.649567833918979</v>
      </c>
    </row>
    <row r="474" spans="1:9" ht="30" customHeight="1">
      <c r="A474" s="32" t="s">
        <v>52</v>
      </c>
      <c r="B474" s="32"/>
      <c r="C474" s="32"/>
      <c r="D474" s="32"/>
      <c r="E474" s="32"/>
      <c r="F474" s="9">
        <v>29500</v>
      </c>
      <c r="G474" s="9">
        <v>24600</v>
      </c>
      <c r="H474" s="9">
        <v>11724.88</v>
      </c>
      <c r="I474" s="8">
        <f t="shared" si="7"/>
        <v>47.662113821138206</v>
      </c>
    </row>
    <row r="475" spans="1:9" ht="30" customHeight="1">
      <c r="A475" s="32" t="s">
        <v>53</v>
      </c>
      <c r="B475" s="32"/>
      <c r="C475" s="32"/>
      <c r="D475" s="32"/>
      <c r="E475" s="32"/>
      <c r="F475" s="9">
        <v>17983</v>
      </c>
      <c r="G475" s="9">
        <v>16230</v>
      </c>
      <c r="H475" s="9">
        <v>10797.86</v>
      </c>
      <c r="I475" s="8">
        <f t="shared" si="7"/>
        <v>66.53025261860752</v>
      </c>
    </row>
    <row r="476" spans="1:9" ht="30" customHeight="1">
      <c r="A476" s="32" t="s">
        <v>54</v>
      </c>
      <c r="B476" s="32"/>
      <c r="C476" s="32"/>
      <c r="D476" s="32"/>
      <c r="E476" s="32"/>
      <c r="F476" s="9">
        <v>225776</v>
      </c>
      <c r="G476" s="9">
        <v>207192</v>
      </c>
      <c r="H476" s="9">
        <v>131026</v>
      </c>
      <c r="I476" s="8">
        <f t="shared" si="7"/>
        <v>63.238928143943781</v>
      </c>
    </row>
    <row r="477" spans="1:9" ht="30" customHeight="1">
      <c r="A477" s="32" t="s">
        <v>55</v>
      </c>
      <c r="B477" s="32"/>
      <c r="C477" s="32"/>
      <c r="D477" s="32"/>
      <c r="E477" s="32"/>
      <c r="F477" s="9">
        <v>306968</v>
      </c>
      <c r="G477" s="9">
        <v>228357</v>
      </c>
      <c r="H477" s="9">
        <v>122109.19</v>
      </c>
      <c r="I477" s="8">
        <f t="shared" si="7"/>
        <v>53.472934922073769</v>
      </c>
    </row>
    <row r="478" spans="1:9" ht="30" customHeight="1">
      <c r="A478" s="32" t="s">
        <v>56</v>
      </c>
      <c r="B478" s="32"/>
      <c r="C478" s="32"/>
      <c r="D478" s="32"/>
      <c r="E478" s="32"/>
      <c r="F478" s="9">
        <v>20520</v>
      </c>
      <c r="G478" s="9">
        <v>18801</v>
      </c>
      <c r="H478" s="9">
        <v>9811.2000000000007</v>
      </c>
      <c r="I478" s="8">
        <f t="shared" si="7"/>
        <v>52.184458273496091</v>
      </c>
    </row>
    <row r="479" spans="1:9" ht="30" customHeight="1">
      <c r="A479" s="31" t="s">
        <v>57</v>
      </c>
      <c r="B479" s="31"/>
      <c r="C479" s="31"/>
      <c r="D479" s="31"/>
      <c r="E479" s="31"/>
      <c r="F479" s="7">
        <v>512232</v>
      </c>
      <c r="G479" s="7">
        <v>470932</v>
      </c>
      <c r="H479" s="7">
        <v>12900</v>
      </c>
      <c r="I479" s="8">
        <f t="shared" si="7"/>
        <v>2.7392489786211174</v>
      </c>
    </row>
    <row r="480" spans="1:9" ht="30" customHeight="1">
      <c r="A480" s="32" t="s">
        <v>58</v>
      </c>
      <c r="B480" s="32"/>
      <c r="C480" s="32"/>
      <c r="D480" s="32"/>
      <c r="E480" s="32"/>
      <c r="F480" s="9">
        <v>512232</v>
      </c>
      <c r="G480" s="9">
        <v>470932</v>
      </c>
      <c r="H480" s="9">
        <v>12900</v>
      </c>
      <c r="I480" s="8">
        <f t="shared" si="7"/>
        <v>2.7392489786211174</v>
      </c>
    </row>
    <row r="481" spans="1:9" ht="30" customHeight="1">
      <c r="A481" s="30" t="s">
        <v>61</v>
      </c>
      <c r="B481" s="30"/>
      <c r="C481" s="30"/>
      <c r="D481" s="30"/>
      <c r="E481" s="30"/>
      <c r="F481" s="7">
        <v>136000</v>
      </c>
      <c r="G481" s="7">
        <v>128000</v>
      </c>
      <c r="H481" s="7">
        <v>110400</v>
      </c>
      <c r="I481" s="8">
        <f t="shared" si="7"/>
        <v>86.25</v>
      </c>
    </row>
    <row r="482" spans="1:9" ht="30" customHeight="1">
      <c r="A482" s="26" t="s">
        <v>62</v>
      </c>
      <c r="B482" s="26"/>
      <c r="C482" s="26"/>
      <c r="D482" s="26"/>
      <c r="E482" s="26"/>
      <c r="F482" s="9">
        <v>136000</v>
      </c>
      <c r="G482" s="9">
        <v>128000</v>
      </c>
      <c r="H482" s="9">
        <v>110400</v>
      </c>
      <c r="I482" s="8">
        <f t="shared" si="7"/>
        <v>86.25</v>
      </c>
    </row>
    <row r="483" spans="1:9" ht="30" customHeight="1">
      <c r="A483" s="28" t="s">
        <v>63</v>
      </c>
      <c r="B483" s="28"/>
      <c r="C483" s="28"/>
      <c r="D483" s="28"/>
      <c r="E483" s="28"/>
      <c r="F483" s="9">
        <v>160182</v>
      </c>
      <c r="G483" s="9">
        <v>160182</v>
      </c>
      <c r="H483" s="9">
        <v>41571.370000000003</v>
      </c>
      <c r="I483" s="8">
        <f t="shared" si="7"/>
        <v>25.952585184352799</v>
      </c>
    </row>
    <row r="484" spans="1:9" ht="30" customHeight="1">
      <c r="A484" s="29" t="s">
        <v>64</v>
      </c>
      <c r="B484" s="29"/>
      <c r="C484" s="29"/>
      <c r="D484" s="29"/>
      <c r="E484" s="29"/>
      <c r="F484" s="7">
        <v>9559462</v>
      </c>
      <c r="G484" s="7">
        <v>9543421</v>
      </c>
      <c r="H484" s="7">
        <v>432443.95</v>
      </c>
      <c r="I484" s="8">
        <f t="shared" si="7"/>
        <v>4.5313305365025816</v>
      </c>
    </row>
    <row r="485" spans="1:9" ht="30" customHeight="1">
      <c r="A485" s="30" t="s">
        <v>65</v>
      </c>
      <c r="B485" s="30"/>
      <c r="C485" s="30"/>
      <c r="D485" s="30"/>
      <c r="E485" s="30"/>
      <c r="F485" s="7">
        <v>9559462</v>
      </c>
      <c r="G485" s="7">
        <v>9543421</v>
      </c>
      <c r="H485" s="7">
        <v>432443.95</v>
      </c>
      <c r="I485" s="8">
        <f t="shared" si="7"/>
        <v>4.5313305365025816</v>
      </c>
    </row>
    <row r="486" spans="1:9" ht="30" customHeight="1">
      <c r="A486" s="26" t="s">
        <v>66</v>
      </c>
      <c r="B486" s="26"/>
      <c r="C486" s="26"/>
      <c r="D486" s="26"/>
      <c r="E486" s="26"/>
      <c r="F486" s="9">
        <v>16041</v>
      </c>
      <c r="G486" s="10"/>
      <c r="H486" s="10"/>
      <c r="I486" s="8"/>
    </row>
    <row r="487" spans="1:9" ht="30" customHeight="1">
      <c r="A487" s="31" t="s">
        <v>75</v>
      </c>
      <c r="B487" s="31"/>
      <c r="C487" s="31"/>
      <c r="D487" s="31"/>
      <c r="E487" s="31"/>
      <c r="F487" s="7">
        <v>9543421</v>
      </c>
      <c r="G487" s="7">
        <v>9543421</v>
      </c>
      <c r="H487" s="7">
        <v>432443.95</v>
      </c>
      <c r="I487" s="8">
        <f t="shared" si="7"/>
        <v>4.5313305365025816</v>
      </c>
    </row>
    <row r="488" spans="1:9" ht="30" customHeight="1">
      <c r="A488" s="32" t="s">
        <v>76</v>
      </c>
      <c r="B488" s="32"/>
      <c r="C488" s="32"/>
      <c r="D488" s="32"/>
      <c r="E488" s="32"/>
      <c r="F488" s="9">
        <v>9543421</v>
      </c>
      <c r="G488" s="9">
        <v>9543421</v>
      </c>
      <c r="H488" s="9">
        <v>432443.95</v>
      </c>
      <c r="I488" s="8">
        <f t="shared" si="7"/>
        <v>4.5313305365025816</v>
      </c>
    </row>
    <row r="489" spans="1:9" ht="30" customHeight="1">
      <c r="A489" s="33" t="s">
        <v>38</v>
      </c>
      <c r="B489" s="33"/>
      <c r="C489" s="33"/>
      <c r="D489" s="33"/>
      <c r="E489" s="33"/>
      <c r="F489" s="7">
        <v>81504098.819999993</v>
      </c>
      <c r="G489" s="7">
        <v>75037951.819999993</v>
      </c>
      <c r="H489" s="7">
        <v>51994190.140000001</v>
      </c>
      <c r="I489" s="8">
        <f t="shared" si="7"/>
        <v>69.290524166654961</v>
      </c>
    </row>
    <row r="490" spans="1:9" ht="30" customHeight="1">
      <c r="A490" s="29" t="s">
        <v>41</v>
      </c>
      <c r="B490" s="29"/>
      <c r="C490" s="29"/>
      <c r="D490" s="29"/>
      <c r="E490" s="29"/>
      <c r="F490" s="7">
        <v>53187498</v>
      </c>
      <c r="G490" s="7">
        <v>48393641</v>
      </c>
      <c r="H490" s="7">
        <v>36967406.270000003</v>
      </c>
      <c r="I490" s="8">
        <f t="shared" si="7"/>
        <v>76.388974886183917</v>
      </c>
    </row>
    <row r="491" spans="1:9" ht="30" customHeight="1">
      <c r="A491" s="30" t="s">
        <v>42</v>
      </c>
      <c r="B491" s="30"/>
      <c r="C491" s="30"/>
      <c r="D491" s="30"/>
      <c r="E491" s="30"/>
      <c r="F491" s="7">
        <v>16004515</v>
      </c>
      <c r="G491" s="7">
        <v>14882927</v>
      </c>
      <c r="H491" s="7">
        <v>12807323.369999999</v>
      </c>
      <c r="I491" s="8">
        <f t="shared" si="7"/>
        <v>86.053794189812251</v>
      </c>
    </row>
    <row r="492" spans="1:9" ht="30" customHeight="1">
      <c r="A492" s="31" t="s">
        <v>43</v>
      </c>
      <c r="B492" s="31"/>
      <c r="C492" s="31"/>
      <c r="D492" s="31"/>
      <c r="E492" s="31"/>
      <c r="F492" s="7">
        <v>13120614</v>
      </c>
      <c r="G492" s="7">
        <v>12195832</v>
      </c>
      <c r="H492" s="7">
        <v>10504504.41</v>
      </c>
      <c r="I492" s="8">
        <f t="shared" si="7"/>
        <v>86.131921217019055</v>
      </c>
    </row>
    <row r="493" spans="1:9" ht="30" customHeight="1">
      <c r="A493" s="32" t="s">
        <v>44</v>
      </c>
      <c r="B493" s="32"/>
      <c r="C493" s="32"/>
      <c r="D493" s="32"/>
      <c r="E493" s="32"/>
      <c r="F493" s="9">
        <v>13120614</v>
      </c>
      <c r="G493" s="9">
        <v>12195832</v>
      </c>
      <c r="H493" s="9">
        <v>10504504.41</v>
      </c>
      <c r="I493" s="8">
        <f t="shared" si="7"/>
        <v>86.131921217019055</v>
      </c>
    </row>
    <row r="494" spans="1:9" ht="30" customHeight="1">
      <c r="A494" s="26" t="s">
        <v>45</v>
      </c>
      <c r="B494" s="26"/>
      <c r="C494" s="26"/>
      <c r="D494" s="26"/>
      <c r="E494" s="26"/>
      <c r="F494" s="9">
        <v>2883901</v>
      </c>
      <c r="G494" s="9">
        <v>2687095</v>
      </c>
      <c r="H494" s="9">
        <v>2302818.96</v>
      </c>
      <c r="I494" s="8">
        <f t="shared" si="7"/>
        <v>85.699201554094657</v>
      </c>
    </row>
    <row r="495" spans="1:9" ht="30" customHeight="1">
      <c r="A495" s="30" t="s">
        <v>46</v>
      </c>
      <c r="B495" s="30"/>
      <c r="C495" s="30"/>
      <c r="D495" s="30"/>
      <c r="E495" s="30"/>
      <c r="F495" s="7">
        <v>36983689</v>
      </c>
      <c r="G495" s="7">
        <v>33327920</v>
      </c>
      <c r="H495" s="7">
        <v>24055818.18</v>
      </c>
      <c r="I495" s="8">
        <f t="shared" si="7"/>
        <v>72.179176438253563</v>
      </c>
    </row>
    <row r="496" spans="1:9" ht="30" customHeight="1">
      <c r="A496" s="26" t="s">
        <v>47</v>
      </c>
      <c r="B496" s="26"/>
      <c r="C496" s="26"/>
      <c r="D496" s="26"/>
      <c r="E496" s="26"/>
      <c r="F496" s="9">
        <v>1054502</v>
      </c>
      <c r="G496" s="9">
        <v>899502</v>
      </c>
      <c r="H496" s="9">
        <v>595865.65</v>
      </c>
      <c r="I496" s="8">
        <f t="shared" si="7"/>
        <v>66.243949429795606</v>
      </c>
    </row>
    <row r="497" spans="1:9" ht="30" customHeight="1">
      <c r="A497" s="26" t="s">
        <v>49</v>
      </c>
      <c r="B497" s="26"/>
      <c r="C497" s="26"/>
      <c r="D497" s="26"/>
      <c r="E497" s="26"/>
      <c r="F497" s="9">
        <v>34588780</v>
      </c>
      <c r="G497" s="9">
        <v>31288680</v>
      </c>
      <c r="H497" s="9">
        <v>22630513.41</v>
      </c>
      <c r="I497" s="8">
        <f t="shared" si="7"/>
        <v>72.328118060589333</v>
      </c>
    </row>
    <row r="498" spans="1:9" ht="30" customHeight="1">
      <c r="A498" s="26" t="s">
        <v>50</v>
      </c>
      <c r="B498" s="26"/>
      <c r="C498" s="26"/>
      <c r="D498" s="26"/>
      <c r="E498" s="26"/>
      <c r="F498" s="9">
        <v>8100</v>
      </c>
      <c r="G498" s="9">
        <v>8100</v>
      </c>
      <c r="H498" s="9">
        <v>2865</v>
      </c>
      <c r="I498" s="8">
        <f t="shared" si="7"/>
        <v>35.370370370370367</v>
      </c>
    </row>
    <row r="499" spans="1:9" ht="30" customHeight="1">
      <c r="A499" s="31" t="s">
        <v>51</v>
      </c>
      <c r="B499" s="31"/>
      <c r="C499" s="31"/>
      <c r="D499" s="31"/>
      <c r="E499" s="31"/>
      <c r="F499" s="7">
        <v>754307</v>
      </c>
      <c r="G499" s="7">
        <v>602648</v>
      </c>
      <c r="H499" s="7">
        <v>349174.12</v>
      </c>
      <c r="I499" s="8">
        <f t="shared" si="7"/>
        <v>57.93997822941418</v>
      </c>
    </row>
    <row r="500" spans="1:9" ht="30" customHeight="1">
      <c r="A500" s="32" t="s">
        <v>52</v>
      </c>
      <c r="B500" s="32"/>
      <c r="C500" s="32"/>
      <c r="D500" s="32"/>
      <c r="E500" s="32"/>
      <c r="F500" s="9">
        <v>92424</v>
      </c>
      <c r="G500" s="9">
        <v>69970</v>
      </c>
      <c r="H500" s="9">
        <v>34045.67</v>
      </c>
      <c r="I500" s="8">
        <f t="shared" si="7"/>
        <v>48.657524653422897</v>
      </c>
    </row>
    <row r="501" spans="1:9" ht="30" customHeight="1">
      <c r="A501" s="32" t="s">
        <v>53</v>
      </c>
      <c r="B501" s="32"/>
      <c r="C501" s="32"/>
      <c r="D501" s="32"/>
      <c r="E501" s="32"/>
      <c r="F501" s="9">
        <v>22356</v>
      </c>
      <c r="G501" s="9">
        <v>20746</v>
      </c>
      <c r="H501" s="9">
        <v>10991.59</v>
      </c>
      <c r="I501" s="8">
        <f t="shared" si="7"/>
        <v>52.981731418104694</v>
      </c>
    </row>
    <row r="502" spans="1:9" ht="30" customHeight="1">
      <c r="A502" s="32" t="s">
        <v>54</v>
      </c>
      <c r="B502" s="32"/>
      <c r="C502" s="32"/>
      <c r="D502" s="32"/>
      <c r="E502" s="32"/>
      <c r="F502" s="9">
        <v>262791</v>
      </c>
      <c r="G502" s="9">
        <v>234200</v>
      </c>
      <c r="H502" s="9">
        <v>155416.42000000001</v>
      </c>
      <c r="I502" s="8">
        <f t="shared" si="7"/>
        <v>66.360555081127245</v>
      </c>
    </row>
    <row r="503" spans="1:9" ht="30" customHeight="1">
      <c r="A503" s="32" t="s">
        <v>55</v>
      </c>
      <c r="B503" s="32"/>
      <c r="C503" s="32"/>
      <c r="D503" s="32"/>
      <c r="E503" s="32"/>
      <c r="F503" s="9">
        <v>376736</v>
      </c>
      <c r="G503" s="9">
        <v>277732</v>
      </c>
      <c r="H503" s="9">
        <v>148720.44</v>
      </c>
      <c r="I503" s="8">
        <f t="shared" si="7"/>
        <v>53.548183140581571</v>
      </c>
    </row>
    <row r="504" spans="1:9" ht="30" customHeight="1">
      <c r="A504" s="32" t="s">
        <v>56</v>
      </c>
      <c r="B504" s="32"/>
      <c r="C504" s="32"/>
      <c r="D504" s="32"/>
      <c r="E504" s="32"/>
      <c r="F504" s="10"/>
      <c r="G504" s="10"/>
      <c r="H504" s="10"/>
      <c r="I504" s="8" t="e">
        <f t="shared" si="7"/>
        <v>#DIV/0!</v>
      </c>
    </row>
    <row r="505" spans="1:9" ht="30" customHeight="1">
      <c r="A505" s="31" t="s">
        <v>57</v>
      </c>
      <c r="B505" s="31"/>
      <c r="C505" s="31"/>
      <c r="D505" s="31"/>
      <c r="E505" s="31"/>
      <c r="F505" s="7">
        <v>578000</v>
      </c>
      <c r="G505" s="7">
        <v>528990</v>
      </c>
      <c r="H505" s="7">
        <v>477400</v>
      </c>
      <c r="I505" s="8">
        <f t="shared" si="7"/>
        <v>90.24745269286754</v>
      </c>
    </row>
    <row r="506" spans="1:9" ht="30" customHeight="1">
      <c r="A506" s="32" t="s">
        <v>58</v>
      </c>
      <c r="B506" s="32"/>
      <c r="C506" s="32"/>
      <c r="D506" s="32"/>
      <c r="E506" s="32"/>
      <c r="F506" s="9">
        <v>578000</v>
      </c>
      <c r="G506" s="9">
        <v>528990</v>
      </c>
      <c r="H506" s="9">
        <v>477400</v>
      </c>
      <c r="I506" s="8">
        <f t="shared" si="7"/>
        <v>90.24745269286754</v>
      </c>
    </row>
    <row r="507" spans="1:9" ht="30" customHeight="1">
      <c r="A507" s="30" t="s">
        <v>61</v>
      </c>
      <c r="B507" s="30"/>
      <c r="C507" s="30"/>
      <c r="D507" s="30"/>
      <c r="E507" s="30"/>
      <c r="F507" s="7">
        <v>136000</v>
      </c>
      <c r="G507" s="7">
        <v>124800</v>
      </c>
      <c r="H507" s="7">
        <v>97600</v>
      </c>
      <c r="I507" s="8">
        <f t="shared" si="7"/>
        <v>78.205128205128204</v>
      </c>
    </row>
    <row r="508" spans="1:9" ht="30" customHeight="1">
      <c r="A508" s="26" t="s">
        <v>62</v>
      </c>
      <c r="B508" s="26"/>
      <c r="C508" s="26"/>
      <c r="D508" s="26"/>
      <c r="E508" s="26"/>
      <c r="F508" s="9">
        <v>136000</v>
      </c>
      <c r="G508" s="9">
        <v>124800</v>
      </c>
      <c r="H508" s="9">
        <v>97600</v>
      </c>
      <c r="I508" s="8">
        <f t="shared" si="7"/>
        <v>78.205128205128204</v>
      </c>
    </row>
    <row r="509" spans="1:9" ht="30" customHeight="1">
      <c r="A509" s="28" t="s">
        <v>63</v>
      </c>
      <c r="B509" s="28"/>
      <c r="C509" s="28"/>
      <c r="D509" s="28"/>
      <c r="E509" s="28"/>
      <c r="F509" s="9">
        <v>63294</v>
      </c>
      <c r="G509" s="9">
        <v>57994</v>
      </c>
      <c r="H509" s="9">
        <v>6664.72</v>
      </c>
      <c r="I509" s="8">
        <f t="shared" si="7"/>
        <v>11.4920853881436</v>
      </c>
    </row>
    <row r="510" spans="1:9" ht="30" customHeight="1">
      <c r="A510" s="29" t="s">
        <v>64</v>
      </c>
      <c r="B510" s="29"/>
      <c r="C510" s="29"/>
      <c r="D510" s="29"/>
      <c r="E510" s="29"/>
      <c r="F510" s="7">
        <v>28316600.82</v>
      </c>
      <c r="G510" s="7">
        <v>26644310.82</v>
      </c>
      <c r="H510" s="7">
        <v>15026783.869999999</v>
      </c>
      <c r="I510" s="8">
        <f t="shared" si="7"/>
        <v>56.397720216956991</v>
      </c>
    </row>
    <row r="511" spans="1:9" ht="30" customHeight="1">
      <c r="A511" s="30" t="s">
        <v>65</v>
      </c>
      <c r="B511" s="30"/>
      <c r="C511" s="30"/>
      <c r="D511" s="30"/>
      <c r="E511" s="30"/>
      <c r="F511" s="7">
        <v>28316600.82</v>
      </c>
      <c r="G511" s="7">
        <v>26644310.82</v>
      </c>
      <c r="H511" s="7">
        <v>15026783.869999999</v>
      </c>
      <c r="I511" s="8">
        <f t="shared" si="7"/>
        <v>56.397720216956991</v>
      </c>
    </row>
    <row r="512" spans="1:9" ht="30" customHeight="1">
      <c r="A512" s="26" t="s">
        <v>66</v>
      </c>
      <c r="B512" s="26"/>
      <c r="C512" s="26"/>
      <c r="D512" s="26"/>
      <c r="E512" s="26"/>
      <c r="F512" s="10"/>
      <c r="G512" s="10"/>
      <c r="H512" s="10"/>
      <c r="I512" s="8"/>
    </row>
    <row r="513" spans="1:9" ht="30" customHeight="1">
      <c r="A513" s="31" t="s">
        <v>75</v>
      </c>
      <c r="B513" s="31"/>
      <c r="C513" s="31"/>
      <c r="D513" s="31"/>
      <c r="E513" s="31"/>
      <c r="F513" s="7">
        <v>28316600.82</v>
      </c>
      <c r="G513" s="7">
        <v>26644310.82</v>
      </c>
      <c r="H513" s="7">
        <v>15026783.869999999</v>
      </c>
      <c r="I513" s="8">
        <f t="shared" si="7"/>
        <v>56.397720216956991</v>
      </c>
    </row>
    <row r="514" spans="1:9" ht="30" customHeight="1">
      <c r="A514" s="32" t="s">
        <v>76</v>
      </c>
      <c r="B514" s="32"/>
      <c r="C514" s="32"/>
      <c r="D514" s="32"/>
      <c r="E514" s="32"/>
      <c r="F514" s="9">
        <v>28316600.82</v>
      </c>
      <c r="G514" s="9">
        <v>26644310.82</v>
      </c>
      <c r="H514" s="9">
        <v>15026783.869999999</v>
      </c>
      <c r="I514" s="8">
        <f t="shared" si="7"/>
        <v>56.397720216956991</v>
      </c>
    </row>
    <row r="515" spans="1:9" ht="30" customHeight="1">
      <c r="A515" s="25" t="s">
        <v>39</v>
      </c>
      <c r="B515" s="25"/>
      <c r="C515" s="25"/>
      <c r="D515" s="25"/>
      <c r="E515" s="25"/>
      <c r="F515" s="7">
        <f>4840530840.32-34543961</f>
        <v>4805986879.3199997</v>
      </c>
      <c r="G515" s="7">
        <f>4370998707.32-35543961</f>
        <v>4335454746.3199997</v>
      </c>
      <c r="H515" s="7">
        <f>3093165158.39-19304942</f>
        <v>3073860216.3899999</v>
      </c>
      <c r="I515" s="8">
        <f t="shared" si="7"/>
        <v>70.90052592520172</v>
      </c>
    </row>
    <row r="516" spans="1:9" ht="30" customHeight="1">
      <c r="A516" s="24" t="s">
        <v>41</v>
      </c>
      <c r="B516" s="24"/>
      <c r="C516" s="24"/>
      <c r="D516" s="24"/>
      <c r="E516" s="24"/>
      <c r="F516" s="9">
        <v>3856939190.7600002</v>
      </c>
      <c r="G516" s="9">
        <v>3496145035.7600002</v>
      </c>
      <c r="H516" s="9">
        <v>2805920230.6700001</v>
      </c>
      <c r="I516" s="8">
        <f t="shared" si="7"/>
        <v>80.257546582590294</v>
      </c>
    </row>
    <row r="517" spans="1:9" ht="30" customHeight="1">
      <c r="A517" s="27" t="s">
        <v>42</v>
      </c>
      <c r="B517" s="27"/>
      <c r="C517" s="27"/>
      <c r="D517" s="27"/>
      <c r="E517" s="27"/>
      <c r="F517" s="9">
        <v>2278008446.6599998</v>
      </c>
      <c r="G517" s="9">
        <v>2078289758.95</v>
      </c>
      <c r="H517" s="9">
        <v>1827126863.98</v>
      </c>
      <c r="I517" s="8">
        <f t="shared" si="7"/>
        <v>87.914924091388812</v>
      </c>
    </row>
    <row r="518" spans="1:9" ht="30" customHeight="1">
      <c r="A518" s="28" t="s">
        <v>43</v>
      </c>
      <c r="B518" s="28"/>
      <c r="C518" s="28"/>
      <c r="D518" s="28"/>
      <c r="E518" s="28"/>
      <c r="F518" s="9">
        <v>1862844247</v>
      </c>
      <c r="G518" s="9">
        <v>1698923136</v>
      </c>
      <c r="H518" s="9">
        <v>1495335150.4899998</v>
      </c>
      <c r="I518" s="8">
        <f t="shared" ref="I518:I562" si="8">SUM(H518)/G518*100</f>
        <v>88.016645297483294</v>
      </c>
    </row>
    <row r="519" spans="1:9" ht="30" customHeight="1">
      <c r="A519" s="26" t="s">
        <v>44</v>
      </c>
      <c r="B519" s="26"/>
      <c r="C519" s="26"/>
      <c r="D519" s="26"/>
      <c r="E519" s="26"/>
      <c r="F519" s="9">
        <v>1862844247</v>
      </c>
      <c r="G519" s="9">
        <v>1698923136</v>
      </c>
      <c r="H519" s="9">
        <v>1495335150.4899998</v>
      </c>
      <c r="I519" s="8">
        <f t="shared" si="8"/>
        <v>88.016645297483294</v>
      </c>
    </row>
    <row r="520" spans="1:9" ht="30" customHeight="1">
      <c r="A520" s="28" t="s">
        <v>45</v>
      </c>
      <c r="B520" s="28"/>
      <c r="C520" s="28"/>
      <c r="D520" s="28"/>
      <c r="E520" s="28"/>
      <c r="F520" s="9">
        <v>415164199.66000003</v>
      </c>
      <c r="G520" s="9">
        <v>379366622.94999999</v>
      </c>
      <c r="H520" s="9">
        <v>331791713.49000001</v>
      </c>
      <c r="I520" s="8">
        <f t="shared" si="8"/>
        <v>87.45938451568253</v>
      </c>
    </row>
    <row r="521" spans="1:9" ht="30" customHeight="1">
      <c r="A521" s="27" t="s">
        <v>46</v>
      </c>
      <c r="B521" s="27"/>
      <c r="C521" s="27"/>
      <c r="D521" s="27"/>
      <c r="E521" s="27"/>
      <c r="F521" s="9">
        <v>1100522159.5799999</v>
      </c>
      <c r="G521" s="9">
        <v>986133401.28999996</v>
      </c>
      <c r="H521" s="9">
        <v>632269464.85000002</v>
      </c>
      <c r="I521" s="8">
        <f t="shared" si="8"/>
        <v>64.116017571547971</v>
      </c>
    </row>
    <row r="522" spans="1:9" ht="30" customHeight="1">
      <c r="A522" s="28" t="s">
        <v>47</v>
      </c>
      <c r="B522" s="28"/>
      <c r="C522" s="28"/>
      <c r="D522" s="28"/>
      <c r="E522" s="28"/>
      <c r="F522" s="9">
        <v>61190424.020000003</v>
      </c>
      <c r="G522" s="9">
        <v>58157714.020000003</v>
      </c>
      <c r="H522" s="9">
        <v>19750643.98</v>
      </c>
      <c r="I522" s="8">
        <f t="shared" si="8"/>
        <v>33.960488841098361</v>
      </c>
    </row>
    <row r="523" spans="1:9" ht="30" customHeight="1">
      <c r="A523" s="28" t="s">
        <v>72</v>
      </c>
      <c r="B523" s="28"/>
      <c r="C523" s="28"/>
      <c r="D523" s="28"/>
      <c r="E523" s="28"/>
      <c r="F523" s="9">
        <v>586904</v>
      </c>
      <c r="G523" s="9">
        <v>578529</v>
      </c>
      <c r="H523" s="9">
        <v>233851.96</v>
      </c>
      <c r="I523" s="8">
        <f t="shared" si="8"/>
        <v>40.421821550864344</v>
      </c>
    </row>
    <row r="524" spans="1:9" ht="30" customHeight="1">
      <c r="A524" s="28" t="s">
        <v>48</v>
      </c>
      <c r="B524" s="28"/>
      <c r="C524" s="28"/>
      <c r="D524" s="28"/>
      <c r="E524" s="28"/>
      <c r="F524" s="9">
        <v>69437935.599999994</v>
      </c>
      <c r="G524" s="9">
        <v>56044799.600000001</v>
      </c>
      <c r="H524" s="9">
        <v>40506377.619999997</v>
      </c>
      <c r="I524" s="8">
        <f t="shared" si="8"/>
        <v>72.274997696664073</v>
      </c>
    </row>
    <row r="525" spans="1:9" ht="30" customHeight="1">
      <c r="A525" s="28" t="s">
        <v>49</v>
      </c>
      <c r="B525" s="28"/>
      <c r="C525" s="28"/>
      <c r="D525" s="28"/>
      <c r="E525" s="28"/>
      <c r="F525" s="9">
        <v>725043910.96000004</v>
      </c>
      <c r="G525" s="9">
        <v>647287408.96000004</v>
      </c>
      <c r="H525" s="9">
        <v>414674951.80000001</v>
      </c>
      <c r="I525" s="8">
        <f t="shared" si="8"/>
        <v>64.063497305819737</v>
      </c>
    </row>
    <row r="526" spans="1:9" ht="30" customHeight="1">
      <c r="A526" s="28" t="s">
        <v>50</v>
      </c>
      <c r="B526" s="28"/>
      <c r="C526" s="28"/>
      <c r="D526" s="28"/>
      <c r="E526" s="28"/>
      <c r="F526" s="9">
        <v>3096430</v>
      </c>
      <c r="G526" s="9">
        <v>2962740</v>
      </c>
      <c r="H526" s="9">
        <v>2246773.6800000002</v>
      </c>
      <c r="I526" s="8">
        <f t="shared" si="8"/>
        <v>75.834318232446989</v>
      </c>
    </row>
    <row r="527" spans="1:9" ht="30" customHeight="1">
      <c r="A527" s="28" t="s">
        <v>51</v>
      </c>
      <c r="B527" s="28"/>
      <c r="C527" s="28"/>
      <c r="D527" s="28"/>
      <c r="E527" s="28"/>
      <c r="F527" s="9">
        <v>185669151</v>
      </c>
      <c r="G527" s="9">
        <v>169519703.71000001</v>
      </c>
      <c r="H527" s="9">
        <v>112994780.88</v>
      </c>
      <c r="I527" s="8">
        <f t="shared" si="8"/>
        <v>66.655839060043391</v>
      </c>
    </row>
    <row r="528" spans="1:9" ht="30" customHeight="1">
      <c r="A528" s="26" t="s">
        <v>52</v>
      </c>
      <c r="B528" s="26"/>
      <c r="C528" s="26"/>
      <c r="D528" s="26"/>
      <c r="E528" s="26"/>
      <c r="F528" s="9">
        <v>77145604</v>
      </c>
      <c r="G528" s="9">
        <v>71016112</v>
      </c>
      <c r="H528" s="9">
        <v>51047055.689999998</v>
      </c>
      <c r="I528" s="8">
        <f t="shared" si="8"/>
        <v>71.880949621685858</v>
      </c>
    </row>
    <row r="529" spans="1:9" ht="30" customHeight="1">
      <c r="A529" s="26" t="s">
        <v>53</v>
      </c>
      <c r="B529" s="26"/>
      <c r="C529" s="26"/>
      <c r="D529" s="26"/>
      <c r="E529" s="26"/>
      <c r="F529" s="9">
        <v>7923081</v>
      </c>
      <c r="G529" s="9">
        <v>7719396.3700000001</v>
      </c>
      <c r="H529" s="9">
        <v>5878557.1600000001</v>
      </c>
      <c r="I529" s="8">
        <f t="shared" si="8"/>
        <v>76.15306791144863</v>
      </c>
    </row>
    <row r="530" spans="1:9" ht="30" customHeight="1">
      <c r="A530" s="26" t="s">
        <v>54</v>
      </c>
      <c r="B530" s="26"/>
      <c r="C530" s="26"/>
      <c r="D530" s="26"/>
      <c r="E530" s="26"/>
      <c r="F530" s="9">
        <v>75536403</v>
      </c>
      <c r="G530" s="9">
        <v>69120519.340000004</v>
      </c>
      <c r="H530" s="9">
        <v>44066976.509999998</v>
      </c>
      <c r="I530" s="8">
        <f t="shared" si="8"/>
        <v>63.753827272675693</v>
      </c>
    </row>
    <row r="531" spans="1:9" ht="30" customHeight="1">
      <c r="A531" s="26" t="s">
        <v>55</v>
      </c>
      <c r="B531" s="26"/>
      <c r="C531" s="26"/>
      <c r="D531" s="26"/>
      <c r="E531" s="26"/>
      <c r="F531" s="9">
        <v>14845693</v>
      </c>
      <c r="G531" s="9">
        <v>12166446</v>
      </c>
      <c r="H531" s="9">
        <v>6723078.7699999996</v>
      </c>
      <c r="I531" s="8">
        <f t="shared" si="8"/>
        <v>55.25918390629441</v>
      </c>
    </row>
    <row r="532" spans="1:9" ht="30" customHeight="1">
      <c r="A532" s="26" t="s">
        <v>56</v>
      </c>
      <c r="B532" s="26"/>
      <c r="C532" s="26"/>
      <c r="D532" s="26"/>
      <c r="E532" s="26"/>
      <c r="F532" s="9">
        <v>6566625</v>
      </c>
      <c r="G532" s="9">
        <v>5906822</v>
      </c>
      <c r="H532" s="9">
        <v>2691117.15</v>
      </c>
      <c r="I532" s="8">
        <f t="shared" si="8"/>
        <v>45.559475975406059</v>
      </c>
    </row>
    <row r="533" spans="1:9" ht="30" customHeight="1">
      <c r="A533" s="26" t="s">
        <v>73</v>
      </c>
      <c r="B533" s="26"/>
      <c r="C533" s="26"/>
      <c r="D533" s="26"/>
      <c r="E533" s="26"/>
      <c r="F533" s="9">
        <v>3651745</v>
      </c>
      <c r="G533" s="9">
        <v>3590408</v>
      </c>
      <c r="H533" s="9">
        <v>2587995.6</v>
      </c>
      <c r="I533" s="8">
        <f t="shared" si="8"/>
        <v>72.080822012428669</v>
      </c>
    </row>
    <row r="534" spans="1:9" ht="30" customHeight="1">
      <c r="A534" s="28" t="s">
        <v>57</v>
      </c>
      <c r="B534" s="28"/>
      <c r="C534" s="28"/>
      <c r="D534" s="28"/>
      <c r="E534" s="28"/>
      <c r="F534" s="9">
        <v>55497404</v>
      </c>
      <c r="G534" s="9">
        <v>51582506</v>
      </c>
      <c r="H534" s="9">
        <v>41862084.93</v>
      </c>
      <c r="I534" s="8">
        <f t="shared" si="8"/>
        <v>81.155585829816019</v>
      </c>
    </row>
    <row r="535" spans="1:9" ht="30" customHeight="1">
      <c r="A535" s="26" t="s">
        <v>78</v>
      </c>
      <c r="B535" s="26"/>
      <c r="C535" s="26"/>
      <c r="D535" s="26"/>
      <c r="E535" s="26"/>
      <c r="F535" s="9">
        <v>3597652</v>
      </c>
      <c r="G535" s="9">
        <v>2489652</v>
      </c>
      <c r="H535" s="9">
        <v>144998</v>
      </c>
      <c r="I535" s="8">
        <f t="shared" si="8"/>
        <v>5.8240268117793166</v>
      </c>
    </row>
    <row r="536" spans="1:9" ht="30" customHeight="1">
      <c r="A536" s="26" t="s">
        <v>58</v>
      </c>
      <c r="B536" s="26"/>
      <c r="C536" s="26"/>
      <c r="D536" s="26"/>
      <c r="E536" s="26"/>
      <c r="F536" s="9">
        <v>51899752</v>
      </c>
      <c r="G536" s="9">
        <v>49092854</v>
      </c>
      <c r="H536" s="9">
        <v>41717086.93</v>
      </c>
      <c r="I536" s="8">
        <f t="shared" si="8"/>
        <v>84.975884535048635</v>
      </c>
    </row>
    <row r="537" spans="1:9" ht="30" customHeight="1">
      <c r="A537" s="27" t="s">
        <v>84</v>
      </c>
      <c r="B537" s="27"/>
      <c r="C537" s="27"/>
      <c r="D537" s="27"/>
      <c r="E537" s="27"/>
      <c r="F537" s="9">
        <v>13482850</v>
      </c>
      <c r="G537" s="9">
        <v>10325935</v>
      </c>
      <c r="H537" s="9">
        <v>13556.17</v>
      </c>
      <c r="I537" s="8">
        <f t="shared" si="8"/>
        <v>0.13128273613963287</v>
      </c>
    </row>
    <row r="538" spans="1:9" ht="30" customHeight="1">
      <c r="A538" s="28" t="s">
        <v>85</v>
      </c>
      <c r="B538" s="28"/>
      <c r="C538" s="28"/>
      <c r="D538" s="28"/>
      <c r="E538" s="28"/>
      <c r="F538" s="9">
        <v>11928990</v>
      </c>
      <c r="G538" s="9">
        <v>9727890</v>
      </c>
      <c r="H538" s="10"/>
      <c r="I538" s="8">
        <f t="shared" si="8"/>
        <v>0</v>
      </c>
    </row>
    <row r="539" spans="1:9" ht="30" customHeight="1">
      <c r="A539" s="28" t="s">
        <v>86</v>
      </c>
      <c r="B539" s="28"/>
      <c r="C539" s="28"/>
      <c r="D539" s="28"/>
      <c r="E539" s="28"/>
      <c r="F539" s="9">
        <v>1553860</v>
      </c>
      <c r="G539" s="9">
        <v>598045</v>
      </c>
      <c r="H539" s="9">
        <v>13556.17</v>
      </c>
      <c r="I539" s="8">
        <f t="shared" si="8"/>
        <v>2.266747485557107</v>
      </c>
    </row>
    <row r="540" spans="1:9" ht="30" customHeight="1">
      <c r="A540" s="27" t="s">
        <v>59</v>
      </c>
      <c r="B540" s="27"/>
      <c r="C540" s="27"/>
      <c r="D540" s="27"/>
      <c r="E540" s="27"/>
      <c r="F540" s="9">
        <v>346915562</v>
      </c>
      <c r="G540" s="9">
        <v>315490782</v>
      </c>
      <c r="H540" s="9">
        <v>257611821.80000001</v>
      </c>
      <c r="I540" s="8">
        <f t="shared" si="8"/>
        <v>81.654310204220167</v>
      </c>
    </row>
    <row r="541" spans="1:9" ht="30" customHeight="1">
      <c r="A541" s="28" t="s">
        <v>60</v>
      </c>
      <c r="B541" s="28"/>
      <c r="C541" s="28"/>
      <c r="D541" s="28"/>
      <c r="E541" s="28"/>
      <c r="F541" s="9">
        <v>238670462</v>
      </c>
      <c r="G541" s="9">
        <v>216266382</v>
      </c>
      <c r="H541" s="9">
        <v>167407821.80000001</v>
      </c>
      <c r="I541" s="8">
        <f t="shared" si="8"/>
        <v>77.408157593351717</v>
      </c>
    </row>
    <row r="542" spans="1:9" ht="30" customHeight="1">
      <c r="A542" s="28" t="s">
        <v>87</v>
      </c>
      <c r="B542" s="28"/>
      <c r="C542" s="28"/>
      <c r="D542" s="28"/>
      <c r="E542" s="28"/>
      <c r="F542" s="9">
        <v>108245100</v>
      </c>
      <c r="G542" s="9">
        <v>99224400</v>
      </c>
      <c r="H542" s="9">
        <v>90204000</v>
      </c>
      <c r="I542" s="8">
        <f t="shared" si="8"/>
        <v>90.909090909090907</v>
      </c>
    </row>
    <row r="543" spans="1:9" ht="30" customHeight="1">
      <c r="A543" s="27" t="s">
        <v>61</v>
      </c>
      <c r="B543" s="27"/>
      <c r="C543" s="27"/>
      <c r="D543" s="27"/>
      <c r="E543" s="27"/>
      <c r="F543" s="9">
        <v>112670512.52</v>
      </c>
      <c r="G543" s="9">
        <v>100987599.52</v>
      </c>
      <c r="H543" s="9">
        <v>85582405.700000003</v>
      </c>
      <c r="I543" s="8">
        <f t="shared" si="8"/>
        <v>84.745459944367639</v>
      </c>
    </row>
    <row r="544" spans="1:9" ht="30" customHeight="1">
      <c r="A544" s="28" t="s">
        <v>74</v>
      </c>
      <c r="B544" s="28"/>
      <c r="C544" s="28"/>
      <c r="D544" s="28"/>
      <c r="E544" s="28"/>
      <c r="F544" s="9">
        <v>27029982.52</v>
      </c>
      <c r="G544" s="9">
        <v>24749969.52</v>
      </c>
      <c r="H544" s="9">
        <v>21507355</v>
      </c>
      <c r="I544" s="8">
        <f t="shared" si="8"/>
        <v>86.898511057237044</v>
      </c>
    </row>
    <row r="545" spans="1:9" ht="30" customHeight="1">
      <c r="A545" s="28" t="s">
        <v>62</v>
      </c>
      <c r="B545" s="28"/>
      <c r="C545" s="28"/>
      <c r="D545" s="28"/>
      <c r="E545" s="28"/>
      <c r="F545" s="9">
        <v>85640530</v>
      </c>
      <c r="G545" s="9">
        <v>76237630</v>
      </c>
      <c r="H545" s="9">
        <v>64075050.700000003</v>
      </c>
      <c r="I545" s="8">
        <f t="shared" si="8"/>
        <v>84.046488197495123</v>
      </c>
    </row>
    <row r="546" spans="1:9" ht="30" customHeight="1">
      <c r="A546" s="27" t="s">
        <v>63</v>
      </c>
      <c r="B546" s="27"/>
      <c r="C546" s="27"/>
      <c r="D546" s="27"/>
      <c r="E546" s="27"/>
      <c r="F546" s="9">
        <v>5339660</v>
      </c>
      <c r="G546" s="9">
        <v>4917559</v>
      </c>
      <c r="H546" s="9">
        <v>3316118.17</v>
      </c>
      <c r="I546" s="8">
        <f t="shared" si="8"/>
        <v>67.434232512512821</v>
      </c>
    </row>
    <row r="547" spans="1:9" ht="30" customHeight="1">
      <c r="A547" s="24" t="s">
        <v>64</v>
      </c>
      <c r="B547" s="24"/>
      <c r="C547" s="24"/>
      <c r="D547" s="24"/>
      <c r="E547" s="24"/>
      <c r="F547" s="9">
        <v>938047688.55999994</v>
      </c>
      <c r="G547" s="9">
        <v>830309710.55999994</v>
      </c>
      <c r="H547" s="9">
        <v>267939985.72</v>
      </c>
      <c r="I547" s="8">
        <f t="shared" si="8"/>
        <v>32.26988463609424</v>
      </c>
    </row>
    <row r="548" spans="1:9" ht="30" customHeight="1">
      <c r="A548" s="27" t="s">
        <v>65</v>
      </c>
      <c r="B548" s="27"/>
      <c r="C548" s="27"/>
      <c r="D548" s="27"/>
      <c r="E548" s="27"/>
      <c r="F548" s="9">
        <v>786068553.79999995</v>
      </c>
      <c r="G548" s="9">
        <v>699168136.79999995</v>
      </c>
      <c r="H548" s="9">
        <v>169718007.06</v>
      </c>
      <c r="I548" s="8">
        <f t="shared" si="8"/>
        <v>24.274276547666613</v>
      </c>
    </row>
    <row r="549" spans="1:9" ht="30" customHeight="1">
      <c r="A549" s="28" t="s">
        <v>66</v>
      </c>
      <c r="B549" s="28"/>
      <c r="C549" s="28"/>
      <c r="D549" s="28"/>
      <c r="E549" s="28"/>
      <c r="F549" s="9">
        <v>171026056</v>
      </c>
      <c r="G549" s="9">
        <v>165207368</v>
      </c>
      <c r="H549" s="9">
        <v>6808765.1799999997</v>
      </c>
      <c r="I549" s="8">
        <f t="shared" si="8"/>
        <v>4.1213447453505827</v>
      </c>
    </row>
    <row r="550" spans="1:9" ht="30" customHeight="1">
      <c r="A550" s="28" t="s">
        <v>67</v>
      </c>
      <c r="B550" s="28"/>
      <c r="C550" s="28"/>
      <c r="D550" s="28"/>
      <c r="E550" s="28"/>
      <c r="F550" s="9">
        <v>53758132</v>
      </c>
      <c r="G550" s="9">
        <v>46130632</v>
      </c>
      <c r="H550" s="9">
        <v>26709045.440000001</v>
      </c>
      <c r="I550" s="8">
        <f t="shared" si="8"/>
        <v>57.898719965510125</v>
      </c>
    </row>
    <row r="551" spans="1:9" ht="30" customHeight="1">
      <c r="A551" s="26" t="s">
        <v>68</v>
      </c>
      <c r="B551" s="26"/>
      <c r="C551" s="26"/>
      <c r="D551" s="26"/>
      <c r="E551" s="26"/>
      <c r="F551" s="9">
        <v>3950500</v>
      </c>
      <c r="G551" s="9">
        <v>1000000</v>
      </c>
      <c r="H551" s="10"/>
      <c r="I551" s="8">
        <f t="shared" si="8"/>
        <v>0</v>
      </c>
    </row>
    <row r="552" spans="1:9" ht="30" customHeight="1">
      <c r="A552" s="26" t="s">
        <v>81</v>
      </c>
      <c r="B552" s="26"/>
      <c r="C552" s="26"/>
      <c r="D552" s="26"/>
      <c r="E552" s="26"/>
      <c r="F552" s="9">
        <v>49807632</v>
      </c>
      <c r="G552" s="9">
        <v>45130632</v>
      </c>
      <c r="H552" s="9">
        <v>26709045.440000001</v>
      </c>
      <c r="I552" s="8">
        <f t="shared" si="8"/>
        <v>59.181633973129387</v>
      </c>
    </row>
    <row r="553" spans="1:9" ht="30" customHeight="1">
      <c r="A553" s="28" t="s">
        <v>75</v>
      </c>
      <c r="B553" s="28"/>
      <c r="C553" s="28"/>
      <c r="D553" s="28"/>
      <c r="E553" s="28"/>
      <c r="F553" s="9">
        <v>486014614.81999999</v>
      </c>
      <c r="G553" s="9">
        <v>418652933.81999999</v>
      </c>
      <c r="H553" s="9">
        <v>98317198.010000005</v>
      </c>
      <c r="I553" s="8">
        <f t="shared" si="8"/>
        <v>23.484177481548841</v>
      </c>
    </row>
    <row r="554" spans="1:9" ht="30" customHeight="1">
      <c r="A554" s="26" t="s">
        <v>82</v>
      </c>
      <c r="B554" s="26"/>
      <c r="C554" s="26"/>
      <c r="D554" s="26"/>
      <c r="E554" s="26"/>
      <c r="F554" s="9">
        <v>63672141</v>
      </c>
      <c r="G554" s="9">
        <v>48422499</v>
      </c>
      <c r="H554" s="9">
        <v>19567160.559999999</v>
      </c>
      <c r="I554" s="8">
        <f t="shared" si="8"/>
        <v>40.409233236805889</v>
      </c>
    </row>
    <row r="555" spans="1:9" ht="30" customHeight="1">
      <c r="A555" s="26" t="s">
        <v>76</v>
      </c>
      <c r="B555" s="26"/>
      <c r="C555" s="26"/>
      <c r="D555" s="26"/>
      <c r="E555" s="26"/>
      <c r="F555" s="9">
        <v>422342473.81999999</v>
      </c>
      <c r="G555" s="9">
        <v>370230434.81999999</v>
      </c>
      <c r="H555" s="9">
        <v>78750037.450000003</v>
      </c>
      <c r="I555" s="8">
        <f t="shared" si="8"/>
        <v>21.270546676770909</v>
      </c>
    </row>
    <row r="556" spans="1:9" ht="30" customHeight="1">
      <c r="A556" s="28" t="s">
        <v>79</v>
      </c>
      <c r="B556" s="28"/>
      <c r="C556" s="28"/>
      <c r="D556" s="28"/>
      <c r="E556" s="28"/>
      <c r="F556" s="9">
        <v>75269750.980000004</v>
      </c>
      <c r="G556" s="9">
        <v>69177202.980000004</v>
      </c>
      <c r="H556" s="9">
        <v>37882998.43</v>
      </c>
      <c r="I556" s="8">
        <f t="shared" si="8"/>
        <v>54.762258082265127</v>
      </c>
    </row>
    <row r="557" spans="1:9" ht="30" customHeight="1">
      <c r="A557" s="26" t="s">
        <v>80</v>
      </c>
      <c r="B557" s="26"/>
      <c r="C557" s="26"/>
      <c r="D557" s="26"/>
      <c r="E557" s="26"/>
      <c r="F557" s="9">
        <v>72131101.980000004</v>
      </c>
      <c r="G557" s="9">
        <v>66138553.979999997</v>
      </c>
      <c r="H557" s="9">
        <v>35410191.409999996</v>
      </c>
      <c r="I557" s="8">
        <f t="shared" si="8"/>
        <v>53.539409737787558</v>
      </c>
    </row>
    <row r="558" spans="1:9" ht="30" customHeight="1">
      <c r="A558" s="26" t="s">
        <v>83</v>
      </c>
      <c r="B558" s="26"/>
      <c r="C558" s="26"/>
      <c r="D558" s="26"/>
      <c r="E558" s="26"/>
      <c r="F558" s="9">
        <v>3138649</v>
      </c>
      <c r="G558" s="9">
        <v>3038649</v>
      </c>
      <c r="H558" s="9">
        <v>2472807.02</v>
      </c>
      <c r="I558" s="8">
        <f t="shared" si="8"/>
        <v>81.378501432709072</v>
      </c>
    </row>
    <row r="559" spans="1:9" ht="30" customHeight="1">
      <c r="A559" s="27" t="s">
        <v>69</v>
      </c>
      <c r="B559" s="27"/>
      <c r="C559" s="27"/>
      <c r="D559" s="27"/>
      <c r="E559" s="27"/>
      <c r="F559" s="9">
        <v>151979134.75999999</v>
      </c>
      <c r="G559" s="9">
        <v>131141573.76000001</v>
      </c>
      <c r="H559" s="9">
        <v>98221978.659999996</v>
      </c>
      <c r="I559" s="8">
        <f t="shared" si="8"/>
        <v>74.89766657807111</v>
      </c>
    </row>
    <row r="560" spans="1:9" ht="30" customHeight="1">
      <c r="A560" s="28" t="s">
        <v>70</v>
      </c>
      <c r="B560" s="28"/>
      <c r="C560" s="28"/>
      <c r="D560" s="28"/>
      <c r="E560" s="28"/>
      <c r="F560" s="9">
        <v>119645384.76000001</v>
      </c>
      <c r="G560" s="9">
        <v>108157823.76000001</v>
      </c>
      <c r="H560" s="9">
        <v>86614856.590000004</v>
      </c>
      <c r="I560" s="8">
        <f t="shared" si="8"/>
        <v>80.081915093074173</v>
      </c>
    </row>
    <row r="561" spans="1:9" ht="30" customHeight="1">
      <c r="A561" s="28" t="s">
        <v>71</v>
      </c>
      <c r="B561" s="28"/>
      <c r="C561" s="28"/>
      <c r="D561" s="28"/>
      <c r="E561" s="28"/>
      <c r="F561" s="9">
        <v>19251788</v>
      </c>
      <c r="G561" s="9">
        <v>14901788</v>
      </c>
      <c r="H561" s="9">
        <v>11000000</v>
      </c>
      <c r="I561" s="8">
        <f t="shared" si="8"/>
        <v>73.816645358261695</v>
      </c>
    </row>
    <row r="562" spans="1:9" ht="30" customHeight="1">
      <c r="A562" s="28" t="s">
        <v>77</v>
      </c>
      <c r="B562" s="28"/>
      <c r="C562" s="28"/>
      <c r="D562" s="28"/>
      <c r="E562" s="28"/>
      <c r="F562" s="9">
        <v>13081962</v>
      </c>
      <c r="G562" s="9">
        <v>8081962</v>
      </c>
      <c r="H562" s="9">
        <v>607122.06999999995</v>
      </c>
      <c r="I562" s="8">
        <f t="shared" si="8"/>
        <v>7.5120629124462583</v>
      </c>
    </row>
    <row r="563" spans="1:9" ht="30" customHeight="1">
      <c r="A563" s="24" t="s">
        <v>88</v>
      </c>
      <c r="B563" s="24"/>
      <c r="C563" s="24"/>
      <c r="D563" s="24"/>
      <c r="E563" s="24"/>
      <c r="F563" s="9">
        <v>11000000</v>
      </c>
      <c r="G563" s="9">
        <v>9000000</v>
      </c>
      <c r="H563" s="10"/>
      <c r="I563" s="8">
        <f>SUM(H563)/G563*100</f>
        <v>0</v>
      </c>
    </row>
    <row r="564" spans="1:9" ht="30" customHeight="1">
      <c r="A564" s="25" t="s">
        <v>39</v>
      </c>
      <c r="B564" s="25"/>
      <c r="C564" s="25"/>
      <c r="D564" s="25"/>
      <c r="E564" s="25"/>
      <c r="F564" s="7">
        <f>4840530840.32-34543961</f>
        <v>4805986879.3199997</v>
      </c>
      <c r="G564" s="7">
        <f>4370998707.32-35543961</f>
        <v>4335454746.3199997</v>
      </c>
      <c r="H564" s="7">
        <f>3093165158.39-19304942</f>
        <v>3073860216.3899999</v>
      </c>
      <c r="I564" s="8">
        <f>SUM(H564)/G564*100</f>
        <v>70.90052592520172</v>
      </c>
    </row>
  </sheetData>
  <mergeCells count="567">
    <mergeCell ref="A5:E5"/>
    <mergeCell ref="A6:E6"/>
    <mergeCell ref="A7:E7"/>
    <mergeCell ref="A8:E8"/>
    <mergeCell ref="A9:E9"/>
    <mergeCell ref="A10:E10"/>
    <mergeCell ref="A1:I1"/>
    <mergeCell ref="A3:E3"/>
    <mergeCell ref="F3:F4"/>
    <mergeCell ref="G3:G4"/>
    <mergeCell ref="H3:H4"/>
    <mergeCell ref="I3:I4"/>
    <mergeCell ref="A4:E4"/>
    <mergeCell ref="A17:E17"/>
    <mergeCell ref="A18:E18"/>
    <mergeCell ref="A19:E19"/>
    <mergeCell ref="A20:E20"/>
    <mergeCell ref="A21:E21"/>
    <mergeCell ref="A22:E22"/>
    <mergeCell ref="A11:E11"/>
    <mergeCell ref="A12:E12"/>
    <mergeCell ref="A13:E13"/>
    <mergeCell ref="A14:E14"/>
    <mergeCell ref="A15:E15"/>
    <mergeCell ref="A16:E16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27:E27"/>
    <mergeCell ref="A28:E28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74:E74"/>
    <mergeCell ref="A75:E75"/>
    <mergeCell ref="A76:E76"/>
    <mergeCell ref="A89:E89"/>
    <mergeCell ref="A90:E90"/>
    <mergeCell ref="A91:E91"/>
    <mergeCell ref="A92:E92"/>
    <mergeCell ref="A93:E93"/>
    <mergeCell ref="A94:E94"/>
    <mergeCell ref="A83:E83"/>
    <mergeCell ref="A84:E84"/>
    <mergeCell ref="A85:E85"/>
    <mergeCell ref="A86:E86"/>
    <mergeCell ref="A87:E87"/>
    <mergeCell ref="A88:E88"/>
    <mergeCell ref="A101:E101"/>
    <mergeCell ref="A102:E102"/>
    <mergeCell ref="A103:E103"/>
    <mergeCell ref="A104:E104"/>
    <mergeCell ref="A105:E105"/>
    <mergeCell ref="A106:E106"/>
    <mergeCell ref="A95:E95"/>
    <mergeCell ref="A96:E96"/>
    <mergeCell ref="A97:E97"/>
    <mergeCell ref="A98:E98"/>
    <mergeCell ref="A99:E99"/>
    <mergeCell ref="A100:E100"/>
    <mergeCell ref="A113:E113"/>
    <mergeCell ref="A114:E114"/>
    <mergeCell ref="A115:E115"/>
    <mergeCell ref="A116:E116"/>
    <mergeCell ref="A117:E117"/>
    <mergeCell ref="A118:E118"/>
    <mergeCell ref="A107:E107"/>
    <mergeCell ref="A108:E108"/>
    <mergeCell ref="A109:E109"/>
    <mergeCell ref="A110:E110"/>
    <mergeCell ref="A111:E111"/>
    <mergeCell ref="A112:E112"/>
    <mergeCell ref="A125:E125"/>
    <mergeCell ref="A126:E126"/>
    <mergeCell ref="A127:E127"/>
    <mergeCell ref="A128:E128"/>
    <mergeCell ref="A129:E129"/>
    <mergeCell ref="A130:E130"/>
    <mergeCell ref="A119:E119"/>
    <mergeCell ref="A120:E120"/>
    <mergeCell ref="A121:E121"/>
    <mergeCell ref="A122:E122"/>
    <mergeCell ref="A123:E123"/>
    <mergeCell ref="A124:E124"/>
    <mergeCell ref="A137:E137"/>
    <mergeCell ref="A138:E138"/>
    <mergeCell ref="A139:E139"/>
    <mergeCell ref="A140:E140"/>
    <mergeCell ref="A141:E141"/>
    <mergeCell ref="A142:E142"/>
    <mergeCell ref="A131:E131"/>
    <mergeCell ref="A132:E132"/>
    <mergeCell ref="A133:E133"/>
    <mergeCell ref="A134:E134"/>
    <mergeCell ref="A135:E135"/>
    <mergeCell ref="A136:E136"/>
    <mergeCell ref="A149:E149"/>
    <mergeCell ref="A150:E150"/>
    <mergeCell ref="A151:E151"/>
    <mergeCell ref="A152:E152"/>
    <mergeCell ref="A153:E153"/>
    <mergeCell ref="A154:E154"/>
    <mergeCell ref="A143:E143"/>
    <mergeCell ref="A144:E144"/>
    <mergeCell ref="A145:E145"/>
    <mergeCell ref="A146:E146"/>
    <mergeCell ref="A147:E147"/>
    <mergeCell ref="A148:E148"/>
    <mergeCell ref="A161:E161"/>
    <mergeCell ref="A162:E162"/>
    <mergeCell ref="A163:E163"/>
    <mergeCell ref="A164:E164"/>
    <mergeCell ref="A165:E165"/>
    <mergeCell ref="A166:E166"/>
    <mergeCell ref="A155:E155"/>
    <mergeCell ref="A156:E156"/>
    <mergeCell ref="A157:E157"/>
    <mergeCell ref="A158:E158"/>
    <mergeCell ref="A159:E159"/>
    <mergeCell ref="A160:E160"/>
    <mergeCell ref="A173:E173"/>
    <mergeCell ref="A174:E174"/>
    <mergeCell ref="A175:E175"/>
    <mergeCell ref="A176:E176"/>
    <mergeCell ref="A177:E177"/>
    <mergeCell ref="A178:E178"/>
    <mergeCell ref="A167:E167"/>
    <mergeCell ref="A168:E168"/>
    <mergeCell ref="A169:E169"/>
    <mergeCell ref="A170:E170"/>
    <mergeCell ref="A171:E171"/>
    <mergeCell ref="A172:E172"/>
    <mergeCell ref="A185:E185"/>
    <mergeCell ref="A186:E186"/>
    <mergeCell ref="A187:E187"/>
    <mergeCell ref="A188:E188"/>
    <mergeCell ref="A189:E189"/>
    <mergeCell ref="A190:E190"/>
    <mergeCell ref="A179:E179"/>
    <mergeCell ref="A180:E180"/>
    <mergeCell ref="A181:E181"/>
    <mergeCell ref="A182:E182"/>
    <mergeCell ref="A183:E183"/>
    <mergeCell ref="A184:E184"/>
    <mergeCell ref="A197:E197"/>
    <mergeCell ref="A198:E198"/>
    <mergeCell ref="A199:E199"/>
    <mergeCell ref="A200:E200"/>
    <mergeCell ref="A201:E201"/>
    <mergeCell ref="A202:E202"/>
    <mergeCell ref="A191:E191"/>
    <mergeCell ref="A192:E192"/>
    <mergeCell ref="A193:E193"/>
    <mergeCell ref="A194:E194"/>
    <mergeCell ref="A195:E195"/>
    <mergeCell ref="A196:E196"/>
    <mergeCell ref="A209:E209"/>
    <mergeCell ref="A210:E210"/>
    <mergeCell ref="A211:E211"/>
    <mergeCell ref="A212:E212"/>
    <mergeCell ref="A213:E213"/>
    <mergeCell ref="A214:E214"/>
    <mergeCell ref="A203:E203"/>
    <mergeCell ref="A204:E204"/>
    <mergeCell ref="A205:E205"/>
    <mergeCell ref="A206:E206"/>
    <mergeCell ref="A207:E207"/>
    <mergeCell ref="A208:E208"/>
    <mergeCell ref="A221:E221"/>
    <mergeCell ref="A222:E222"/>
    <mergeCell ref="A223:E223"/>
    <mergeCell ref="A224:E224"/>
    <mergeCell ref="A225:E225"/>
    <mergeCell ref="A226:E226"/>
    <mergeCell ref="A215:E215"/>
    <mergeCell ref="A216:E216"/>
    <mergeCell ref="A217:E217"/>
    <mergeCell ref="A218:E218"/>
    <mergeCell ref="A219:E219"/>
    <mergeCell ref="A220:E220"/>
    <mergeCell ref="A233:E233"/>
    <mergeCell ref="A234:E234"/>
    <mergeCell ref="A235:E235"/>
    <mergeCell ref="A236:E236"/>
    <mergeCell ref="A237:E237"/>
    <mergeCell ref="A238:E238"/>
    <mergeCell ref="A227:E227"/>
    <mergeCell ref="A228:E228"/>
    <mergeCell ref="A229:E229"/>
    <mergeCell ref="A230:E230"/>
    <mergeCell ref="A231:E231"/>
    <mergeCell ref="A232:E232"/>
    <mergeCell ref="A245:E245"/>
    <mergeCell ref="A246:E246"/>
    <mergeCell ref="A247:E247"/>
    <mergeCell ref="A248:E248"/>
    <mergeCell ref="A249:E249"/>
    <mergeCell ref="A250:E250"/>
    <mergeCell ref="A239:E239"/>
    <mergeCell ref="A240:E240"/>
    <mergeCell ref="A241:E241"/>
    <mergeCell ref="A242:E242"/>
    <mergeCell ref="A243:E243"/>
    <mergeCell ref="A244:E244"/>
    <mergeCell ref="A257:E257"/>
    <mergeCell ref="A258:E258"/>
    <mergeCell ref="A259:E259"/>
    <mergeCell ref="A260:E260"/>
    <mergeCell ref="A261:E261"/>
    <mergeCell ref="A262:E262"/>
    <mergeCell ref="A251:E251"/>
    <mergeCell ref="A252:E252"/>
    <mergeCell ref="A253:E253"/>
    <mergeCell ref="A254:E254"/>
    <mergeCell ref="A255:E255"/>
    <mergeCell ref="A256:E256"/>
    <mergeCell ref="A269:E269"/>
    <mergeCell ref="A270:E270"/>
    <mergeCell ref="A271:E271"/>
    <mergeCell ref="A272:E272"/>
    <mergeCell ref="A273:E273"/>
    <mergeCell ref="A274:E274"/>
    <mergeCell ref="A263:E263"/>
    <mergeCell ref="A264:E264"/>
    <mergeCell ref="A265:E265"/>
    <mergeCell ref="A266:E266"/>
    <mergeCell ref="A267:E267"/>
    <mergeCell ref="A268:E268"/>
    <mergeCell ref="A281:E281"/>
    <mergeCell ref="A282:E282"/>
    <mergeCell ref="A283:E283"/>
    <mergeCell ref="A284:E284"/>
    <mergeCell ref="A285:E285"/>
    <mergeCell ref="A286:E286"/>
    <mergeCell ref="A275:E275"/>
    <mergeCell ref="A276:E276"/>
    <mergeCell ref="A277:E277"/>
    <mergeCell ref="A278:E278"/>
    <mergeCell ref="A279:E279"/>
    <mergeCell ref="A280:E280"/>
    <mergeCell ref="A293:E293"/>
    <mergeCell ref="A294:E294"/>
    <mergeCell ref="A295:E295"/>
    <mergeCell ref="A296:E296"/>
    <mergeCell ref="A297:E297"/>
    <mergeCell ref="A298:E298"/>
    <mergeCell ref="A287:E287"/>
    <mergeCell ref="A288:E288"/>
    <mergeCell ref="A289:E289"/>
    <mergeCell ref="A290:E290"/>
    <mergeCell ref="A291:E291"/>
    <mergeCell ref="A292:E292"/>
    <mergeCell ref="A305:E305"/>
    <mergeCell ref="A306:E306"/>
    <mergeCell ref="A307:E307"/>
    <mergeCell ref="A308:E308"/>
    <mergeCell ref="A309:E309"/>
    <mergeCell ref="A310:E310"/>
    <mergeCell ref="A299:E299"/>
    <mergeCell ref="A300:E300"/>
    <mergeCell ref="A301:E301"/>
    <mergeCell ref="A302:E302"/>
    <mergeCell ref="A303:E303"/>
    <mergeCell ref="A304:E304"/>
    <mergeCell ref="A317:E317"/>
    <mergeCell ref="A318:E318"/>
    <mergeCell ref="A319:E319"/>
    <mergeCell ref="A320:E320"/>
    <mergeCell ref="A321:E321"/>
    <mergeCell ref="A322:E322"/>
    <mergeCell ref="A311:E311"/>
    <mergeCell ref="A312:E312"/>
    <mergeCell ref="A313:E313"/>
    <mergeCell ref="A314:E314"/>
    <mergeCell ref="A315:E315"/>
    <mergeCell ref="A316:E316"/>
    <mergeCell ref="A329:E329"/>
    <mergeCell ref="A330:E330"/>
    <mergeCell ref="A331:E331"/>
    <mergeCell ref="A332:E332"/>
    <mergeCell ref="A333:E333"/>
    <mergeCell ref="A334:E334"/>
    <mergeCell ref="A323:E323"/>
    <mergeCell ref="A324:E324"/>
    <mergeCell ref="A325:E325"/>
    <mergeCell ref="A326:E326"/>
    <mergeCell ref="A327:E327"/>
    <mergeCell ref="A328:E328"/>
    <mergeCell ref="A341:E341"/>
    <mergeCell ref="A342:E342"/>
    <mergeCell ref="A343:E343"/>
    <mergeCell ref="A344:E344"/>
    <mergeCell ref="A345:E345"/>
    <mergeCell ref="A346:E346"/>
    <mergeCell ref="A335:E335"/>
    <mergeCell ref="A336:E336"/>
    <mergeCell ref="A337:E337"/>
    <mergeCell ref="A338:E338"/>
    <mergeCell ref="A339:E339"/>
    <mergeCell ref="A340:E340"/>
    <mergeCell ref="A353:E353"/>
    <mergeCell ref="A354:E354"/>
    <mergeCell ref="A355:E355"/>
    <mergeCell ref="A356:E356"/>
    <mergeCell ref="A357:E357"/>
    <mergeCell ref="A358:E358"/>
    <mergeCell ref="A347:E347"/>
    <mergeCell ref="A348:E348"/>
    <mergeCell ref="A349:E349"/>
    <mergeCell ref="A350:E350"/>
    <mergeCell ref="A351:E351"/>
    <mergeCell ref="A352:E352"/>
    <mergeCell ref="A365:E365"/>
    <mergeCell ref="A366:E366"/>
    <mergeCell ref="A367:E367"/>
    <mergeCell ref="A368:E368"/>
    <mergeCell ref="A369:E369"/>
    <mergeCell ref="A370:E370"/>
    <mergeCell ref="A359:E359"/>
    <mergeCell ref="A360:E360"/>
    <mergeCell ref="A361:E361"/>
    <mergeCell ref="A362:E362"/>
    <mergeCell ref="A363:E363"/>
    <mergeCell ref="A364:E364"/>
    <mergeCell ref="A377:E377"/>
    <mergeCell ref="A378:E378"/>
    <mergeCell ref="A379:E379"/>
    <mergeCell ref="A380:E380"/>
    <mergeCell ref="A381:E381"/>
    <mergeCell ref="A382:E382"/>
    <mergeCell ref="A371:E371"/>
    <mergeCell ref="A372:E372"/>
    <mergeCell ref="A373:E373"/>
    <mergeCell ref="A374:E374"/>
    <mergeCell ref="A375:E375"/>
    <mergeCell ref="A376:E376"/>
    <mergeCell ref="A389:E389"/>
    <mergeCell ref="A390:E390"/>
    <mergeCell ref="A391:E391"/>
    <mergeCell ref="A392:E392"/>
    <mergeCell ref="A393:E393"/>
    <mergeCell ref="A394:E394"/>
    <mergeCell ref="A383:E383"/>
    <mergeCell ref="A384:E384"/>
    <mergeCell ref="A385:E385"/>
    <mergeCell ref="A386:E386"/>
    <mergeCell ref="A387:E387"/>
    <mergeCell ref="A388:E388"/>
    <mergeCell ref="A401:E401"/>
    <mergeCell ref="A402:E402"/>
    <mergeCell ref="A403:E403"/>
    <mergeCell ref="A404:E404"/>
    <mergeCell ref="A405:E405"/>
    <mergeCell ref="A406:E406"/>
    <mergeCell ref="A395:E395"/>
    <mergeCell ref="A396:E396"/>
    <mergeCell ref="A397:E397"/>
    <mergeCell ref="A398:E398"/>
    <mergeCell ref="A399:E399"/>
    <mergeCell ref="A400:E400"/>
    <mergeCell ref="A413:E413"/>
    <mergeCell ref="A414:E414"/>
    <mergeCell ref="A415:E415"/>
    <mergeCell ref="A416:E416"/>
    <mergeCell ref="A417:E417"/>
    <mergeCell ref="A418:E418"/>
    <mergeCell ref="A407:E407"/>
    <mergeCell ref="A408:E408"/>
    <mergeCell ref="A409:E409"/>
    <mergeCell ref="A410:E410"/>
    <mergeCell ref="A411:E411"/>
    <mergeCell ref="A412:E412"/>
    <mergeCell ref="A425:E425"/>
    <mergeCell ref="A426:E426"/>
    <mergeCell ref="A427:E427"/>
    <mergeCell ref="A428:E428"/>
    <mergeCell ref="A429:E429"/>
    <mergeCell ref="A430:E430"/>
    <mergeCell ref="A419:E419"/>
    <mergeCell ref="A420:E420"/>
    <mergeCell ref="A421:E421"/>
    <mergeCell ref="A422:E422"/>
    <mergeCell ref="A423:E423"/>
    <mergeCell ref="A424:E424"/>
    <mergeCell ref="A437:E437"/>
    <mergeCell ref="A438:E438"/>
    <mergeCell ref="A439:E439"/>
    <mergeCell ref="A440:E440"/>
    <mergeCell ref="A441:E441"/>
    <mergeCell ref="A442:E442"/>
    <mergeCell ref="A431:E431"/>
    <mergeCell ref="A432:E432"/>
    <mergeCell ref="A433:E433"/>
    <mergeCell ref="A434:E434"/>
    <mergeCell ref="A435:E435"/>
    <mergeCell ref="A436:E436"/>
    <mergeCell ref="A449:E449"/>
    <mergeCell ref="A450:E450"/>
    <mergeCell ref="A451:E451"/>
    <mergeCell ref="A452:E452"/>
    <mergeCell ref="A453:E453"/>
    <mergeCell ref="A454:E454"/>
    <mergeCell ref="A443:E443"/>
    <mergeCell ref="A444:E444"/>
    <mergeCell ref="A445:E445"/>
    <mergeCell ref="A446:E446"/>
    <mergeCell ref="A447:E447"/>
    <mergeCell ref="A448:E448"/>
    <mergeCell ref="A461:E461"/>
    <mergeCell ref="A462:E462"/>
    <mergeCell ref="A463:E463"/>
    <mergeCell ref="A464:E464"/>
    <mergeCell ref="A465:E465"/>
    <mergeCell ref="A466:E466"/>
    <mergeCell ref="A455:E455"/>
    <mergeCell ref="A456:E456"/>
    <mergeCell ref="A457:E457"/>
    <mergeCell ref="A458:E458"/>
    <mergeCell ref="A459:E459"/>
    <mergeCell ref="A460:E460"/>
    <mergeCell ref="A473:E473"/>
    <mergeCell ref="A474:E474"/>
    <mergeCell ref="A475:E475"/>
    <mergeCell ref="A476:E476"/>
    <mergeCell ref="A477:E477"/>
    <mergeCell ref="A478:E478"/>
    <mergeCell ref="A467:E467"/>
    <mergeCell ref="A468:E468"/>
    <mergeCell ref="A469:E469"/>
    <mergeCell ref="A470:E470"/>
    <mergeCell ref="A471:E471"/>
    <mergeCell ref="A472:E472"/>
    <mergeCell ref="A485:E485"/>
    <mergeCell ref="A486:E486"/>
    <mergeCell ref="A487:E487"/>
    <mergeCell ref="A488:E488"/>
    <mergeCell ref="A489:E489"/>
    <mergeCell ref="A490:E490"/>
    <mergeCell ref="A479:E479"/>
    <mergeCell ref="A480:E480"/>
    <mergeCell ref="A481:E481"/>
    <mergeCell ref="A482:E482"/>
    <mergeCell ref="A483:E483"/>
    <mergeCell ref="A484:E484"/>
    <mergeCell ref="A497:E497"/>
    <mergeCell ref="A498:E498"/>
    <mergeCell ref="A499:E499"/>
    <mergeCell ref="A500:E500"/>
    <mergeCell ref="A501:E501"/>
    <mergeCell ref="A502:E502"/>
    <mergeCell ref="A491:E491"/>
    <mergeCell ref="A492:E492"/>
    <mergeCell ref="A493:E493"/>
    <mergeCell ref="A494:E494"/>
    <mergeCell ref="A495:E495"/>
    <mergeCell ref="A496:E496"/>
    <mergeCell ref="A509:E509"/>
    <mergeCell ref="A510:E510"/>
    <mergeCell ref="A511:E511"/>
    <mergeCell ref="A512:E512"/>
    <mergeCell ref="A513:E513"/>
    <mergeCell ref="A514:E514"/>
    <mergeCell ref="A503:E503"/>
    <mergeCell ref="A504:E504"/>
    <mergeCell ref="A505:E505"/>
    <mergeCell ref="A506:E506"/>
    <mergeCell ref="A507:E507"/>
    <mergeCell ref="A508:E508"/>
    <mergeCell ref="A521:E521"/>
    <mergeCell ref="A522:E522"/>
    <mergeCell ref="A523:E523"/>
    <mergeCell ref="A524:E524"/>
    <mergeCell ref="A525:E525"/>
    <mergeCell ref="A526:E526"/>
    <mergeCell ref="A515:E515"/>
    <mergeCell ref="A516:E516"/>
    <mergeCell ref="A517:E517"/>
    <mergeCell ref="A518:E518"/>
    <mergeCell ref="A519:E519"/>
    <mergeCell ref="A520:E520"/>
    <mergeCell ref="A533:E533"/>
    <mergeCell ref="A534:E534"/>
    <mergeCell ref="A535:E535"/>
    <mergeCell ref="A536:E536"/>
    <mergeCell ref="A537:E537"/>
    <mergeCell ref="A538:E538"/>
    <mergeCell ref="A527:E527"/>
    <mergeCell ref="A528:E528"/>
    <mergeCell ref="A529:E529"/>
    <mergeCell ref="A530:E530"/>
    <mergeCell ref="A531:E531"/>
    <mergeCell ref="A532:E532"/>
    <mergeCell ref="A545:E545"/>
    <mergeCell ref="A546:E546"/>
    <mergeCell ref="A547:E547"/>
    <mergeCell ref="A548:E548"/>
    <mergeCell ref="A549:E549"/>
    <mergeCell ref="A550:E550"/>
    <mergeCell ref="A539:E539"/>
    <mergeCell ref="A540:E540"/>
    <mergeCell ref="A541:E541"/>
    <mergeCell ref="A542:E542"/>
    <mergeCell ref="A543:E543"/>
    <mergeCell ref="A544:E544"/>
    <mergeCell ref="A563:E563"/>
    <mergeCell ref="A564:E564"/>
    <mergeCell ref="A557:E557"/>
    <mergeCell ref="A558:E558"/>
    <mergeCell ref="A559:E559"/>
    <mergeCell ref="A560:E560"/>
    <mergeCell ref="A561:E561"/>
    <mergeCell ref="A562:E562"/>
    <mergeCell ref="A551:E551"/>
    <mergeCell ref="A552:E552"/>
    <mergeCell ref="A553:E553"/>
    <mergeCell ref="A554:E554"/>
    <mergeCell ref="A555:E555"/>
    <mergeCell ref="A556:E55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dcterms:created xsi:type="dcterms:W3CDTF">2021-11-08T13:10:10Z</dcterms:created>
  <dcterms:modified xsi:type="dcterms:W3CDTF">2021-11-08T14:15:03Z</dcterms:modified>
</cp:coreProperties>
</file>