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90" windowWidth="8775" windowHeight="8850" tabRatio="434"/>
  </bookViews>
  <sheets>
    <sheet name="Дод 4" sheetId="4" r:id="rId1"/>
    <sheet name="Лист1" sheetId="5" r:id="rId2"/>
  </sheets>
  <calcPr calcId="124519" refMode="R1C1"/>
  <customWorkbookViews>
    <customWorkbookView name="User416a - Личное представление" guid="{DAC4FDE6-521A-4AD3-B059-5037240BB82F}" mergeInterval="0" personalView="1" maximized="1" xWindow="1" yWindow="1" windowWidth="1916" windowHeight="850" tabRatio="434" activeSheetId="1"/>
    <customWorkbookView name="User4581 - Личное представление" guid="{2DE56825-C6EE-470C-A3B0-C1E23D211FD5}" mergeInterval="0" personalView="1" maximized="1" xWindow="1" yWindow="1" windowWidth="1920" windowHeight="850" tabRatio="434" activeSheetId="1"/>
    <customWorkbookView name="User_455 - Личное представление" guid="{DC321998-48FD-48B4-A29F-49955E502F4A}" mergeInterval="0" personalView="1" maximized="1" xWindow="1" yWindow="1" windowWidth="1920" windowHeight="802" tabRatio="434" activeSheetId="1"/>
    <customWorkbookView name="user465d - Личное представление" guid="{DB2370DC-3621-4F3F-B6CD-64A9B160E28E}" mergeInterval="0" personalView="1" maximized="1" xWindow="-8" yWindow="-8" windowWidth="1696" windowHeight="1026" tabRatio="434" activeSheetId="1"/>
    <customWorkbookView name="user563c - Личное представление" guid="{59CB9907-D13D-469F-91F7-EC451BB3C684}" mergeInterval="0" personalView="1" maximized="1" xWindow="1" yWindow="1" windowWidth="1920" windowHeight="802" tabRatio="434" activeSheetId="1"/>
    <customWorkbookView name="Танечка - Личное представление" guid="{C76A0F33-9BB5-4BD2-B3F9-1A9DD8478186}" mergeInterval="0" personalView="1" maximized="1" xWindow="1" yWindow="1" windowWidth="1920" windowHeight="850" tabRatio="434" activeSheetId="1"/>
    <customWorkbookView name="user416b - Личное представление" guid="{372C8445-6960-4025-8589-BB7CB1988664}" mergeInterval="0" personalView="1" maximized="1" xWindow="1" yWindow="1" windowWidth="1680" windowHeight="828" tabRatio="434" activeSheetId="3"/>
    <customWorkbookView name="user416 - Личное представление" guid="{AB2C0F4B-F688-4BAA-8108-1E42A3B3F224}" mergeInterval="0" personalView="1" maximized="1" xWindow="1" yWindow="1" windowWidth="1024" windowHeight="548" tabRatio="434" activeSheetId="1"/>
    <customWorkbookView name="Администратор - Личное представление" guid="{387E5C64-F0C8-4AA3-8CE9-0E5E32FF6752}" mergeInterval="0" personalView="1" maximized="1" windowWidth="1012" windowHeight="588" tabRatio="430" activeSheetId="1"/>
    <customWorkbookView name="User_461a - Личное представление" guid="{438F9201-5411-11D9-8548-00304F27C507}" mergeInterval="0" personalView="1" maximized="1" windowWidth="1020" windowHeight="572" tabRatio="430" activeSheetId="1"/>
    <customWorkbookView name="user565f - Личное представление" guid="{70B741B3-2406-4DBC-839E-94BAB44ACEF4}" mergeInterval="0" personalView="1" maximized="1" xWindow="1" yWindow="1" windowWidth="1920" windowHeight="850" tabRatio="434" activeSheetId="1"/>
    <customWorkbookView name="User563b - Личное представление" guid="{8F38874B-72D0-484D-AF6E-249BF8B35E65}" mergeInterval="0" personalView="1" maximized="1" xWindow="-9" yWindow="-9" windowWidth="1938" windowHeight="1048" tabRatio="434" activeSheetId="3"/>
    <customWorkbookView name="User - Личное представление" guid="{6314426B-270D-4423-A75F-E45A8BB88FE5}" mergeInterval="0" personalView="1" maximized="1" xWindow="1" yWindow="1" windowWidth="1920" windowHeight="804" tabRatio="434" activeSheetId="1"/>
    <customWorkbookView name="User569c - Личное представление" guid="{BCB45136-79F8-4045-A411-4B293A2AC19E}" mergeInterval="0" personalView="1" maximized="1" xWindow="1" yWindow="1" windowWidth="1920" windowHeight="850" tabRatio="434" activeSheetId="3"/>
    <customWorkbookView name="user463d - Личное представление" guid="{8F3A4F1E-4D51-48BA-8228-32C9A2CD01D7}" mergeInterval="0" personalView="1" maximized="1" xWindow="-8" yWindow="-8" windowWidth="1936" windowHeight="1056" tabRatio="434" activeSheetId="3"/>
    <customWorkbookView name="user563a - Личное представление" guid="{3A31DD0B-21C0-406F-9468-1B7F3DC6C406}" mergeInterval="0" personalView="1" maximized="1" xWindow="-8" yWindow="-8" windowWidth="1936" windowHeight="1056" tabRatio="434" activeSheetId="1"/>
    <customWorkbookView name="User56a - Личное представление" guid="{C11A75C7-BF00-4035-ABE7-2FE8B941006B}" mergeInterval="0" personalView="1" maximized="1" xWindow="-8" yWindow="-8" windowWidth="1936" windowHeight="1056" tabRatio="434" activeSheetId="1"/>
    <customWorkbookView name="1 - Личное представление" guid="{7A58E11B-5EC8-4813-B6CF-8D53BD0581D9}" mergeInterval="0" personalView="1" maximized="1" xWindow="1" yWindow="1" windowWidth="1916" windowHeight="850" tabRatio="434" activeSheetId="1"/>
    <customWorkbookView name="user415a - Личное представление" guid="{076AE602-A15A-4803-8A0C-DEC7D39CCEF5}" mergeInterval="0" personalView="1" maximized="1" xWindow="1" yWindow="1" windowWidth="1440" windowHeight="675" tabRatio="434" activeSheetId="1"/>
    <customWorkbookView name="user416c - Личное представление" guid="{CBB513C7-65DA-4E63-80BD-5EC33D1F2686}" mergeInterval="0" personalView="1" maximized="1" xWindow="1" yWindow="1" windowWidth="1920" windowHeight="784" tabRatio="434" activeSheetId="1" showComments="commIndAndComment"/>
  </customWorkbookViews>
</workbook>
</file>

<file path=xl/calcChain.xml><?xml version="1.0" encoding="utf-8"?>
<calcChain xmlns="http://schemas.openxmlformats.org/spreadsheetml/2006/main">
  <c r="L22" i="4"/>
  <c r="K22"/>
  <c r="J22"/>
  <c r="I22"/>
  <c r="F22"/>
  <c r="E22"/>
  <c r="F23"/>
  <c r="G23"/>
  <c r="O23" s="1"/>
  <c r="O22" s="1"/>
  <c r="G22" l="1"/>
  <c r="L21"/>
  <c r="L20" s="1"/>
  <c r="N23"/>
  <c r="N22" s="1"/>
  <c r="M23"/>
  <c r="H23"/>
  <c r="O21"/>
  <c r="O20" s="1"/>
  <c r="J21"/>
  <c r="J20" s="1"/>
  <c r="I21"/>
  <c r="I20" s="1"/>
  <c r="G21"/>
  <c r="G20" s="1"/>
  <c r="F21"/>
  <c r="F20" s="1"/>
  <c r="E21"/>
  <c r="E20" s="1"/>
  <c r="K21"/>
  <c r="K20" s="1"/>
  <c r="O17"/>
  <c r="O16" s="1"/>
  <c r="O15" s="1"/>
  <c r="H18"/>
  <c r="H17" s="1"/>
  <c r="H16" s="1"/>
  <c r="H15" s="1"/>
  <c r="N19"/>
  <c r="P19" s="1"/>
  <c r="N18"/>
  <c r="M18"/>
  <c r="K17"/>
  <c r="K16" s="1"/>
  <c r="K15" s="1"/>
  <c r="J17"/>
  <c r="J16" s="1"/>
  <c r="J15" s="1"/>
  <c r="I17"/>
  <c r="I16" s="1"/>
  <c r="I15" s="1"/>
  <c r="G17"/>
  <c r="G16" s="1"/>
  <c r="G15" s="1"/>
  <c r="F17"/>
  <c r="F16" s="1"/>
  <c r="F15" s="1"/>
  <c r="F24" s="1"/>
  <c r="E17"/>
  <c r="E16" s="1"/>
  <c r="E15" s="1"/>
  <c r="L19"/>
  <c r="L17" s="1"/>
  <c r="L16" s="1"/>
  <c r="L15" s="1"/>
  <c r="H21" l="1"/>
  <c r="H20" s="1"/>
  <c r="H24" s="1"/>
  <c r="H22"/>
  <c r="M21"/>
  <c r="M20" s="1"/>
  <c r="M22"/>
  <c r="L24"/>
  <c r="P18"/>
  <c r="P17" s="1"/>
  <c r="P16" s="1"/>
  <c r="P15" s="1"/>
  <c r="K24"/>
  <c r="J24"/>
  <c r="E24"/>
  <c r="I24"/>
  <c r="N17"/>
  <c r="N16" s="1"/>
  <c r="N15" s="1"/>
  <c r="M17"/>
  <c r="M16" s="1"/>
  <c r="M15" s="1"/>
  <c r="M24" s="1"/>
  <c r="G24"/>
  <c r="O24"/>
  <c r="P23"/>
  <c r="N21"/>
  <c r="N20" s="1"/>
  <c r="P22" l="1"/>
  <c r="P21" s="1"/>
  <c r="P20" s="1"/>
  <c r="P24" s="1"/>
  <c r="N24"/>
</calcChain>
</file>

<file path=xl/sharedStrings.xml><?xml version="1.0" encoding="utf-8"?>
<sst xmlns="http://schemas.openxmlformats.org/spreadsheetml/2006/main" count="60" uniqueCount="44">
  <si>
    <t>1060</t>
  </si>
  <si>
    <t>Код Функціональної класифікації видатків та кредитування бюджету</t>
  </si>
  <si>
    <t>у тому числі бюджет розвитку</t>
  </si>
  <si>
    <t>0210000</t>
  </si>
  <si>
    <t>0200000</t>
  </si>
  <si>
    <t>до рішення міської ради</t>
  </si>
  <si>
    <t>№___________________</t>
  </si>
  <si>
    <t>Додаток  4</t>
  </si>
  <si>
    <t>від__________________</t>
  </si>
  <si>
    <t>(грн.)</t>
  </si>
  <si>
    <t>Надання кредитів</t>
  </si>
  <si>
    <t>Повернення кредитів</t>
  </si>
  <si>
    <t>Кредитування, усього</t>
  </si>
  <si>
    <t>усього</t>
  </si>
  <si>
    <t>Виконавчий комітет Миколаївської міської ради</t>
  </si>
  <si>
    <t>0218820</t>
  </si>
  <si>
    <t>8820</t>
  </si>
  <si>
    <t>0218821</t>
  </si>
  <si>
    <t>8821</t>
  </si>
  <si>
    <t>0218822</t>
  </si>
  <si>
    <t>8822</t>
  </si>
  <si>
    <t xml:space="preserve">Всього </t>
  </si>
  <si>
    <t>Кредитування  бюджету міста Миколаєва в 2020 році</t>
  </si>
  <si>
    <t>(код бюджету)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</si>
  <si>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</si>
  <si>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</si>
  <si>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спеціальний фонд</t>
  </si>
  <si>
    <t>загальний фонд</t>
  </si>
  <si>
    <t>разом</t>
  </si>
  <si>
    <t>3700000</t>
  </si>
  <si>
    <t>3710000</t>
  </si>
  <si>
    <t>Виконання гарантійних зобов'язань за позичальників, що отримали кредити під місцеві гарантії</t>
  </si>
  <si>
    <t>Надання коштів для забезпечення гарантійних зобов'язань за позичальників, що отримали кредити під місцеві гарантії</t>
  </si>
  <si>
    <t>Повернення коштів, наданих для виконання гарантійних зобов'язань за позичальників, що отримали кредити під місцеві гарантії</t>
  </si>
  <si>
    <t>8880</t>
  </si>
  <si>
    <t>8881</t>
  </si>
  <si>
    <t>3718881</t>
  </si>
  <si>
    <t>3718880</t>
  </si>
  <si>
    <t>0490</t>
  </si>
  <si>
    <t>Департамент фінансів  Миколаївської міської ради</t>
  </si>
  <si>
    <t>Надання пільгових довгострокових кредитів молодим сім'ям та одиноким молодим громадянам на будівництво/придбання житла</t>
  </si>
  <si>
    <t>Повернення пільгових довгострокових кредитів, наданих молодим сім'ям та одиноким молодим громадянам на будівництво/придбання житла</t>
  </si>
  <si>
    <t>Пільгові довгострокові кредити молодим сім’ям та одиноким молодим громадянам на будівництво/придбання житла та їх повернення</t>
  </si>
  <si>
    <t xml:space="preserve"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місцевих бюджетів 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</si>
</sst>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_-* #,##0.000_р_._-;\-* #,##0.000_р_._-;_-* &quot;-&quot;???_р_._-;_-@_-"/>
  </numFmts>
  <fonts count="19">
    <font>
      <sz val="10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name val="Times New Roman CYR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0"/>
      <name val="Times New Roman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6">
    <xf numFmtId="0" fontId="0" fillId="0" borderId="0"/>
    <xf numFmtId="0" fontId="4" fillId="0" borderId="0">
      <alignment vertical="top"/>
    </xf>
    <xf numFmtId="0" fontId="5" fillId="0" borderId="0"/>
    <xf numFmtId="0" fontId="1" fillId="0" borderId="0"/>
    <xf numFmtId="0" fontId="12" fillId="0" borderId="0"/>
    <xf numFmtId="0" fontId="2" fillId="0" borderId="0"/>
  </cellStyleXfs>
  <cellXfs count="72">
    <xf numFmtId="0" fontId="0" fillId="0" borderId="0" xfId="0"/>
    <xf numFmtId="0" fontId="9" fillId="0" borderId="0" xfId="0" applyNumberFormat="1" applyFont="1" applyFill="1" applyAlignment="1" applyProtection="1"/>
    <xf numFmtId="0" fontId="11" fillId="0" borderId="0" xfId="0" applyNumberFormat="1" applyFont="1" applyFill="1" applyAlignment="1" applyProtection="1"/>
    <xf numFmtId="0" fontId="9" fillId="0" borderId="0" xfId="0" applyNumberFormat="1" applyFont="1" applyFill="1" applyAlignment="1" applyProtection="1">
      <alignment vertical="center"/>
    </xf>
    <xf numFmtId="0" fontId="10" fillId="0" borderId="0" xfId="0" applyFont="1"/>
    <xf numFmtId="0" fontId="11" fillId="0" borderId="0" xfId="0" applyFont="1" applyFill="1"/>
    <xf numFmtId="0" fontId="8" fillId="0" borderId="0" xfId="0" applyNumberFormat="1" applyFont="1" applyFill="1" applyAlignment="1" applyProtection="1">
      <alignment horizontal="center"/>
    </xf>
    <xf numFmtId="0" fontId="11" fillId="0" borderId="0" xfId="0" applyFont="1" applyFill="1" applyAlignment="1">
      <alignment horizontal="center"/>
    </xf>
    <xf numFmtId="0" fontId="8" fillId="0" borderId="0" xfId="0" applyNumberFormat="1" applyFont="1" applyFill="1" applyAlignment="1" applyProtection="1">
      <alignment horizontal="center" vertical="center" wrapText="1"/>
    </xf>
    <xf numFmtId="0" fontId="9" fillId="0" borderId="8" xfId="0" applyNumberFormat="1" applyFont="1" applyFill="1" applyBorder="1" applyAlignment="1" applyProtection="1">
      <alignment horizontal="right" vertical="center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8" fillId="2" borderId="1" xfId="2" applyNumberFormat="1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justify" vertical="center"/>
    </xf>
    <xf numFmtId="3" fontId="8" fillId="0" borderId="1" xfId="0" applyNumberFormat="1" applyFont="1" applyFill="1" applyBorder="1" applyAlignment="1" applyProtection="1">
      <alignment horizontal="right" vertical="center"/>
      <protection locked="0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2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justify" vertical="center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3" fontId="9" fillId="0" borderId="1" xfId="0" applyNumberFormat="1" applyFont="1" applyFill="1" applyBorder="1" applyAlignment="1" applyProtection="1">
      <alignment horizontal="right" vertical="center"/>
      <protection locked="0"/>
    </xf>
    <xf numFmtId="3" fontId="13" fillId="0" borderId="1" xfId="0" applyNumberFormat="1" applyFont="1" applyFill="1" applyBorder="1" applyAlignment="1" applyProtection="1">
      <alignment vertical="center"/>
    </xf>
    <xf numFmtId="49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3" fontId="13" fillId="0" borderId="1" xfId="0" applyNumberFormat="1" applyFont="1" applyFill="1" applyBorder="1" applyAlignment="1" applyProtection="1">
      <alignment horizontal="right" vertical="center"/>
      <protection locked="0"/>
    </xf>
    <xf numFmtId="3" fontId="14" fillId="0" borderId="1" xfId="0" applyNumberFormat="1" applyFont="1" applyBorder="1" applyAlignment="1">
      <alignment vertical="center"/>
    </xf>
    <xf numFmtId="3" fontId="13" fillId="0" borderId="1" xfId="0" applyNumberFormat="1" applyFont="1" applyFill="1" applyBorder="1" applyAlignment="1" applyProtection="1">
      <alignment horizontal="right" vertical="center"/>
    </xf>
    <xf numFmtId="3" fontId="7" fillId="0" borderId="1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justify" vertical="center" wrapText="1"/>
    </xf>
    <xf numFmtId="164" fontId="9" fillId="0" borderId="0" xfId="0" applyNumberFormat="1" applyFont="1" applyFill="1" applyBorder="1" applyAlignment="1" applyProtection="1">
      <alignment vertical="top"/>
    </xf>
    <xf numFmtId="165" fontId="15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top"/>
    </xf>
    <xf numFmtId="165" fontId="15" fillId="0" borderId="0" xfId="0" applyNumberFormat="1" applyFont="1" applyAlignment="1">
      <alignment vertical="top"/>
    </xf>
    <xf numFmtId="165" fontId="15" fillId="0" borderId="0" xfId="0" applyNumberFormat="1" applyFont="1" applyFill="1" applyBorder="1" applyAlignment="1">
      <alignment vertical="top"/>
    </xf>
    <xf numFmtId="0" fontId="0" fillId="0" borderId="0" xfId="0" applyAlignment="1">
      <alignment vertical="top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center" vertical="center" wrapText="1"/>
    </xf>
    <xf numFmtId="0" fontId="0" fillId="3" borderId="0" xfId="0" applyFill="1"/>
    <xf numFmtId="0" fontId="16" fillId="3" borderId="10" xfId="0" applyFont="1" applyFill="1" applyBorder="1" applyAlignment="1">
      <alignment horizontal="left" vertical="top" wrapText="1"/>
    </xf>
    <xf numFmtId="0" fontId="17" fillId="3" borderId="10" xfId="0" applyFont="1" applyFill="1" applyBorder="1" applyAlignment="1">
      <alignment horizontal="center" vertical="top" wrapText="1"/>
    </xf>
    <xf numFmtId="0" fontId="17" fillId="3" borderId="10" xfId="0" applyFont="1" applyFill="1" applyBorder="1" applyAlignment="1">
      <alignment horizontal="left" vertical="top" wrapText="1"/>
    </xf>
    <xf numFmtId="0" fontId="0" fillId="0" borderId="0" xfId="0" applyFill="1"/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3" fontId="14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10" fillId="0" borderId="0" xfId="0" applyFont="1" applyFill="1"/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center" vertical="center" wrapText="1"/>
    </xf>
    <xf numFmtId="0" fontId="8" fillId="0" borderId="8" xfId="0" applyNumberFormat="1" applyFont="1" applyFill="1" applyBorder="1" applyAlignment="1" applyProtection="1">
      <alignment horizontal="center" vertical="center" wrapText="1"/>
    </xf>
    <xf numFmtId="0" fontId="9" fillId="0" borderId="9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5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18" fillId="0" borderId="3" xfId="0" applyNumberFormat="1" applyFont="1" applyFill="1" applyBorder="1" applyAlignment="1" applyProtection="1">
      <alignment horizontal="center" vertical="center" wrapText="1"/>
    </xf>
    <xf numFmtId="0" fontId="18" fillId="0" borderId="7" xfId="0" applyNumberFormat="1" applyFont="1" applyFill="1" applyBorder="1" applyAlignment="1" applyProtection="1">
      <alignment horizontal="center" vertical="center" wrapText="1"/>
    </xf>
    <xf numFmtId="0" fontId="18" fillId="0" borderId="2" xfId="0" applyNumberFormat="1" applyFont="1" applyFill="1" applyBorder="1" applyAlignment="1" applyProtection="1">
      <alignment horizontal="center" vertical="center" wrapText="1"/>
    </xf>
    <xf numFmtId="0" fontId="9" fillId="0" borderId="6" xfId="0" applyNumberFormat="1" applyFont="1" applyFill="1" applyBorder="1" applyAlignment="1" applyProtection="1">
      <alignment horizontal="center" vertical="center" wrapText="1"/>
    </xf>
  </cellXfs>
  <cellStyles count="6">
    <cellStyle name="Звичайний_Додаток _ 3 зм_ни 4575" xfId="1"/>
    <cellStyle name="Обычный" xfId="0" builtinId="0"/>
    <cellStyle name="Обычный 2" xfId="2"/>
    <cellStyle name="Обычный 2 2" xfId="4"/>
    <cellStyle name="Обычный 2 3" xfId="5"/>
    <cellStyle name="Обычн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8"/>
  <sheetViews>
    <sheetView tabSelected="1" topLeftCell="A7" workbookViewId="0">
      <selection activeCell="D15" sqref="D15"/>
    </sheetView>
  </sheetViews>
  <sheetFormatPr defaultRowHeight="15.75"/>
  <cols>
    <col min="1" max="1" width="17.33203125" style="5" customWidth="1"/>
    <col min="2" max="2" width="14" style="5" customWidth="1"/>
    <col min="3" max="3" width="17.1640625" style="5" customWidth="1"/>
    <col min="4" max="4" width="49" style="5" customWidth="1"/>
    <col min="5" max="5" width="21.1640625" style="5" customWidth="1"/>
    <col min="6" max="6" width="17.6640625" style="5" bestFit="1" customWidth="1"/>
    <col min="7" max="7" width="16" style="5" customWidth="1"/>
    <col min="8" max="8" width="17.6640625" style="5" bestFit="1" customWidth="1"/>
    <col min="9" max="9" width="19.1640625" style="5" bestFit="1" customWidth="1"/>
    <col min="10" max="10" width="17" style="5" bestFit="1" customWidth="1"/>
    <col min="11" max="11" width="12.83203125" style="5" customWidth="1"/>
    <col min="12" max="12" width="17" style="5" bestFit="1" customWidth="1"/>
    <col min="13" max="13" width="19.1640625" style="5" bestFit="1" customWidth="1"/>
    <col min="14" max="14" width="20.1640625" style="5" customWidth="1"/>
    <col min="15" max="15" width="16" style="5" bestFit="1" customWidth="1"/>
    <col min="16" max="16" width="17.6640625" style="5" bestFit="1" customWidth="1"/>
  </cols>
  <sheetData>
    <row r="1" spans="1:16" ht="18.75">
      <c r="A1" s="1"/>
      <c r="B1" s="1"/>
      <c r="C1" s="1"/>
      <c r="D1" s="2"/>
      <c r="E1" s="2"/>
      <c r="F1" s="2"/>
      <c r="G1" s="2"/>
      <c r="H1" s="2"/>
      <c r="I1" s="2"/>
      <c r="J1" s="2"/>
      <c r="K1" s="2"/>
      <c r="L1" s="3"/>
      <c r="M1" s="3"/>
      <c r="N1" s="55" t="s">
        <v>7</v>
      </c>
      <c r="O1" s="3"/>
      <c r="P1" s="3"/>
    </row>
    <row r="2" spans="1:16" ht="18.75">
      <c r="A2" s="1"/>
      <c r="B2" s="1"/>
      <c r="C2" s="1"/>
      <c r="D2" s="2"/>
      <c r="E2" s="2"/>
      <c r="F2" s="2"/>
      <c r="G2" s="2"/>
      <c r="H2" s="2"/>
      <c r="I2" s="2"/>
      <c r="J2" s="2"/>
      <c r="K2" s="2"/>
      <c r="L2" s="3"/>
      <c r="M2" s="3"/>
      <c r="N2" s="4" t="s">
        <v>5</v>
      </c>
      <c r="O2" s="3"/>
      <c r="P2" s="3"/>
    </row>
    <row r="3" spans="1:16" ht="18.75">
      <c r="A3" s="1"/>
      <c r="B3" s="1"/>
      <c r="C3" s="1"/>
      <c r="D3" s="2"/>
      <c r="E3" s="2"/>
      <c r="F3" s="2"/>
      <c r="G3" s="2"/>
      <c r="H3" s="2"/>
      <c r="I3" s="2"/>
      <c r="J3" s="2"/>
      <c r="K3" s="2"/>
      <c r="L3" s="3"/>
      <c r="M3" s="3"/>
      <c r="N3" s="4" t="s">
        <v>8</v>
      </c>
      <c r="O3" s="3"/>
      <c r="P3" s="3"/>
    </row>
    <row r="4" spans="1:16" ht="18.75">
      <c r="A4" s="1"/>
      <c r="B4" s="1"/>
      <c r="C4" s="1"/>
      <c r="D4" s="2"/>
      <c r="E4" s="2"/>
      <c r="F4" s="2"/>
      <c r="G4" s="2"/>
      <c r="H4" s="2"/>
      <c r="I4" s="2"/>
      <c r="J4" s="2"/>
      <c r="K4" s="2"/>
      <c r="L4" s="3"/>
      <c r="M4" s="3"/>
      <c r="N4" s="4" t="s">
        <v>6</v>
      </c>
      <c r="O4" s="3"/>
      <c r="P4" s="3"/>
    </row>
    <row r="6" spans="1:16" ht="15.75" customHeight="1">
      <c r="A6" s="59" t="s">
        <v>22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</row>
    <row r="7" spans="1:16" ht="15.75" customHeight="1">
      <c r="A7" s="59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</row>
    <row r="8" spans="1:16" ht="15.75" customHeight="1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</row>
    <row r="9" spans="1:16" ht="15.75" customHeight="1">
      <c r="A9" s="60">
        <v>14201100000</v>
      </c>
      <c r="B9" s="6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</row>
    <row r="10" spans="1:16" ht="21" customHeight="1">
      <c r="A10" s="61" t="s">
        <v>23</v>
      </c>
      <c r="B10" s="61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</row>
    <row r="11" spans="1:16">
      <c r="A11" s="6"/>
      <c r="B11" s="6"/>
      <c r="C11" s="7"/>
      <c r="D11" s="8"/>
      <c r="E11" s="8"/>
      <c r="F11" s="8"/>
      <c r="G11" s="8"/>
      <c r="H11" s="8"/>
      <c r="I11" s="8"/>
      <c r="J11" s="8"/>
      <c r="K11" s="8"/>
      <c r="L11" s="8"/>
      <c r="M11" s="1"/>
      <c r="N11" s="1"/>
      <c r="O11" s="1"/>
      <c r="P11" s="9" t="s">
        <v>9</v>
      </c>
    </row>
    <row r="12" spans="1:16">
      <c r="A12" s="65" t="s">
        <v>24</v>
      </c>
      <c r="B12" s="65" t="s">
        <v>25</v>
      </c>
      <c r="C12" s="65" t="s">
        <v>1</v>
      </c>
      <c r="D12" s="68" t="s">
        <v>43</v>
      </c>
      <c r="E12" s="63" t="s">
        <v>10</v>
      </c>
      <c r="F12" s="63"/>
      <c r="G12" s="63"/>
      <c r="H12" s="71"/>
      <c r="I12" s="62" t="s">
        <v>11</v>
      </c>
      <c r="J12" s="63"/>
      <c r="K12" s="63"/>
      <c r="L12" s="63"/>
      <c r="M12" s="64" t="s">
        <v>12</v>
      </c>
      <c r="N12" s="64"/>
      <c r="O12" s="64"/>
      <c r="P12" s="64"/>
    </row>
    <row r="13" spans="1:16" ht="15.75" customHeight="1">
      <c r="A13" s="66"/>
      <c r="B13" s="66"/>
      <c r="C13" s="66"/>
      <c r="D13" s="69"/>
      <c r="E13" s="56" t="s">
        <v>27</v>
      </c>
      <c r="F13" s="58" t="s">
        <v>26</v>
      </c>
      <c r="G13" s="58"/>
      <c r="H13" s="56" t="s">
        <v>28</v>
      </c>
      <c r="I13" s="56" t="s">
        <v>27</v>
      </c>
      <c r="J13" s="58" t="s">
        <v>26</v>
      </c>
      <c r="K13" s="58"/>
      <c r="L13" s="56" t="s">
        <v>28</v>
      </c>
      <c r="M13" s="56" t="s">
        <v>27</v>
      </c>
      <c r="N13" s="58" t="s">
        <v>26</v>
      </c>
      <c r="O13" s="58"/>
      <c r="P13" s="56" t="s">
        <v>28</v>
      </c>
    </row>
    <row r="14" spans="1:16" ht="108.75" customHeight="1">
      <c r="A14" s="67"/>
      <c r="B14" s="67"/>
      <c r="C14" s="67"/>
      <c r="D14" s="70"/>
      <c r="E14" s="57"/>
      <c r="F14" s="39" t="s">
        <v>13</v>
      </c>
      <c r="G14" s="10" t="s">
        <v>2</v>
      </c>
      <c r="H14" s="57"/>
      <c r="I14" s="57"/>
      <c r="J14" s="39" t="s">
        <v>13</v>
      </c>
      <c r="K14" s="10" t="s">
        <v>2</v>
      </c>
      <c r="L14" s="57"/>
      <c r="M14" s="57"/>
      <c r="N14" s="39" t="s">
        <v>13</v>
      </c>
      <c r="O14" s="10" t="s">
        <v>2</v>
      </c>
      <c r="P14" s="57"/>
    </row>
    <row r="15" spans="1:16" ht="31.5">
      <c r="A15" s="11" t="s">
        <v>4</v>
      </c>
      <c r="B15" s="12"/>
      <c r="C15" s="11"/>
      <c r="D15" s="13" t="s">
        <v>14</v>
      </c>
      <c r="E15" s="14">
        <f>E16</f>
        <v>20000000</v>
      </c>
      <c r="F15" s="14">
        <f t="shared" ref="F15:L15" si="0">F16</f>
        <v>3950000</v>
      </c>
      <c r="G15" s="14">
        <f t="shared" si="0"/>
        <v>0</v>
      </c>
      <c r="H15" s="14">
        <f t="shared" si="0"/>
        <v>23950000</v>
      </c>
      <c r="I15" s="14">
        <f t="shared" si="0"/>
        <v>0</v>
      </c>
      <c r="J15" s="14">
        <f t="shared" si="0"/>
        <v>-3730000</v>
      </c>
      <c r="K15" s="14">
        <f t="shared" si="0"/>
        <v>0</v>
      </c>
      <c r="L15" s="14">
        <f t="shared" si="0"/>
        <v>-3730000</v>
      </c>
      <c r="M15" s="14">
        <f>M16</f>
        <v>20000000</v>
      </c>
      <c r="N15" s="14">
        <f t="shared" ref="N15:P15" si="1">N16</f>
        <v>220000</v>
      </c>
      <c r="O15" s="14">
        <f t="shared" si="1"/>
        <v>0</v>
      </c>
      <c r="P15" s="14">
        <f t="shared" si="1"/>
        <v>20220000</v>
      </c>
    </row>
    <row r="16" spans="1:16" ht="31.5">
      <c r="A16" s="15" t="s">
        <v>3</v>
      </c>
      <c r="B16" s="16"/>
      <c r="C16" s="15"/>
      <c r="D16" s="17" t="s">
        <v>14</v>
      </c>
      <c r="E16" s="14">
        <f>E17</f>
        <v>20000000</v>
      </c>
      <c r="F16" s="14">
        <f t="shared" ref="F16:H16" si="2">F17</f>
        <v>3950000</v>
      </c>
      <c r="G16" s="14">
        <f t="shared" si="2"/>
        <v>0</v>
      </c>
      <c r="H16" s="14">
        <f t="shared" si="2"/>
        <v>23950000</v>
      </c>
      <c r="I16" s="14">
        <f t="shared" ref="I16" si="3">I17</f>
        <v>0</v>
      </c>
      <c r="J16" s="14">
        <f t="shared" ref="J16" si="4">J17</f>
        <v>-3730000</v>
      </c>
      <c r="K16" s="14">
        <f t="shared" ref="K16" si="5">K17</f>
        <v>0</v>
      </c>
      <c r="L16" s="14">
        <f t="shared" ref="L16" si="6">L17</f>
        <v>-3730000</v>
      </c>
      <c r="M16" s="14">
        <f t="shared" ref="M16" si="7">M17</f>
        <v>20000000</v>
      </c>
      <c r="N16" s="14">
        <f t="shared" ref="N16" si="8">N17</f>
        <v>220000</v>
      </c>
      <c r="O16" s="14">
        <f t="shared" ref="O16" si="9">O17</f>
        <v>0</v>
      </c>
      <c r="P16" s="14">
        <f t="shared" ref="P16" si="10">P17</f>
        <v>20220000</v>
      </c>
    </row>
    <row r="17" spans="1:16" ht="63">
      <c r="A17" s="18" t="s">
        <v>15</v>
      </c>
      <c r="B17" s="18" t="s">
        <v>16</v>
      </c>
      <c r="C17" s="18"/>
      <c r="D17" s="19" t="s">
        <v>42</v>
      </c>
      <c r="E17" s="20">
        <f>E18+E19</f>
        <v>20000000</v>
      </c>
      <c r="F17" s="20">
        <f t="shared" ref="F17:L17" si="11">F18+F19</f>
        <v>3950000</v>
      </c>
      <c r="G17" s="20">
        <f t="shared" si="11"/>
        <v>0</v>
      </c>
      <c r="H17" s="20">
        <f t="shared" si="11"/>
        <v>23950000</v>
      </c>
      <c r="I17" s="20">
        <f t="shared" si="11"/>
        <v>0</v>
      </c>
      <c r="J17" s="20">
        <f t="shared" si="11"/>
        <v>-3730000</v>
      </c>
      <c r="K17" s="20">
        <f t="shared" si="11"/>
        <v>0</v>
      </c>
      <c r="L17" s="20">
        <f t="shared" si="11"/>
        <v>-3730000</v>
      </c>
      <c r="M17" s="20">
        <f t="shared" ref="M17" si="12">M18+M19</f>
        <v>20000000</v>
      </c>
      <c r="N17" s="20">
        <f t="shared" ref="N17" si="13">N18+N19</f>
        <v>220000</v>
      </c>
      <c r="O17" s="20">
        <f t="shared" ref="O17" si="14">O18+O19</f>
        <v>0</v>
      </c>
      <c r="P17" s="20">
        <f t="shared" ref="P17" si="15">P18+P19</f>
        <v>20220000</v>
      </c>
    </row>
    <row r="18" spans="1:16" ht="63">
      <c r="A18" s="22" t="s">
        <v>17</v>
      </c>
      <c r="B18" s="22" t="s">
        <v>18</v>
      </c>
      <c r="C18" s="22" t="s">
        <v>0</v>
      </c>
      <c r="D18" s="23" t="s">
        <v>40</v>
      </c>
      <c r="E18" s="24">
        <v>20000000</v>
      </c>
      <c r="F18" s="24">
        <v>3950000</v>
      </c>
      <c r="G18" s="25"/>
      <c r="H18" s="25">
        <f>E18+F18</f>
        <v>23950000</v>
      </c>
      <c r="I18" s="25"/>
      <c r="J18" s="26"/>
      <c r="K18" s="25"/>
      <c r="L18" s="24">
        <v>0</v>
      </c>
      <c r="M18" s="21">
        <f>E18+I18</f>
        <v>20000000</v>
      </c>
      <c r="N18" s="21">
        <f>F18+J18</f>
        <v>3950000</v>
      </c>
      <c r="O18" s="21">
        <v>0</v>
      </c>
      <c r="P18" s="21">
        <f>M18+N18</f>
        <v>23950000</v>
      </c>
    </row>
    <row r="19" spans="1:16" ht="63">
      <c r="A19" s="22" t="s">
        <v>19</v>
      </c>
      <c r="B19" s="22" t="s">
        <v>20</v>
      </c>
      <c r="C19" s="22" t="s">
        <v>0</v>
      </c>
      <c r="D19" s="23" t="s">
        <v>41</v>
      </c>
      <c r="E19" s="24"/>
      <c r="F19" s="24"/>
      <c r="G19" s="25"/>
      <c r="H19" s="25">
        <v>0</v>
      </c>
      <c r="I19" s="25"/>
      <c r="J19" s="26">
        <v>-3730000</v>
      </c>
      <c r="K19" s="25"/>
      <c r="L19" s="24">
        <f>I19+J19</f>
        <v>-3730000</v>
      </c>
      <c r="M19" s="21">
        <v>0</v>
      </c>
      <c r="N19" s="21">
        <f t="shared" ref="N19" si="16">F19+J19</f>
        <v>-3730000</v>
      </c>
      <c r="O19" s="21">
        <v>0</v>
      </c>
      <c r="P19" s="21">
        <f t="shared" ref="P19" si="17">M19+N19</f>
        <v>-3730000</v>
      </c>
    </row>
    <row r="20" spans="1:16" s="45" customFormat="1" ht="31.5">
      <c r="A20" s="15" t="s">
        <v>29</v>
      </c>
      <c r="B20" s="16"/>
      <c r="C20" s="15"/>
      <c r="D20" s="17" t="s">
        <v>39</v>
      </c>
      <c r="E20" s="14">
        <f>E21</f>
        <v>0</v>
      </c>
      <c r="F20" s="14">
        <f t="shared" ref="F20:M21" si="18">F21</f>
        <v>6143100</v>
      </c>
      <c r="G20" s="14">
        <f t="shared" si="18"/>
        <v>6143100</v>
      </c>
      <c r="H20" s="14">
        <f t="shared" si="18"/>
        <v>6143100</v>
      </c>
      <c r="I20" s="14">
        <f t="shared" si="18"/>
        <v>0</v>
      </c>
      <c r="J20" s="14">
        <f t="shared" si="18"/>
        <v>0</v>
      </c>
      <c r="K20" s="14">
        <f t="shared" si="18"/>
        <v>0</v>
      </c>
      <c r="L20" s="14">
        <f t="shared" si="18"/>
        <v>0</v>
      </c>
      <c r="M20" s="14">
        <f>M21</f>
        <v>0</v>
      </c>
      <c r="N20" s="14">
        <f t="shared" ref="N20:P21" si="19">N21</f>
        <v>6143100</v>
      </c>
      <c r="O20" s="14">
        <f t="shared" si="19"/>
        <v>6143100</v>
      </c>
      <c r="P20" s="14">
        <f t="shared" si="19"/>
        <v>6143100</v>
      </c>
    </row>
    <row r="21" spans="1:16" s="45" customFormat="1" ht="31.5">
      <c r="A21" s="15" t="s">
        <v>30</v>
      </c>
      <c r="B21" s="16"/>
      <c r="C21" s="15"/>
      <c r="D21" s="17" t="s">
        <v>39</v>
      </c>
      <c r="E21" s="14">
        <f>E22</f>
        <v>0</v>
      </c>
      <c r="F21" s="14">
        <f t="shared" si="18"/>
        <v>6143100</v>
      </c>
      <c r="G21" s="14">
        <f t="shared" si="18"/>
        <v>6143100</v>
      </c>
      <c r="H21" s="14">
        <f t="shared" si="18"/>
        <v>6143100</v>
      </c>
      <c r="I21" s="14">
        <f t="shared" si="18"/>
        <v>0</v>
      </c>
      <c r="J21" s="14">
        <f t="shared" si="18"/>
        <v>0</v>
      </c>
      <c r="K21" s="14">
        <f t="shared" si="18"/>
        <v>0</v>
      </c>
      <c r="L21" s="14">
        <f t="shared" si="18"/>
        <v>0</v>
      </c>
      <c r="M21" s="14">
        <f t="shared" si="18"/>
        <v>0</v>
      </c>
      <c r="N21" s="14">
        <f t="shared" si="19"/>
        <v>6143100</v>
      </c>
      <c r="O21" s="14">
        <f t="shared" si="19"/>
        <v>6143100</v>
      </c>
      <c r="P21" s="14">
        <f t="shared" si="19"/>
        <v>6143100</v>
      </c>
    </row>
    <row r="22" spans="1:16" s="45" customFormat="1" ht="47.25">
      <c r="A22" s="46" t="s">
        <v>37</v>
      </c>
      <c r="B22" s="46" t="s">
        <v>34</v>
      </c>
      <c r="C22" s="46"/>
      <c r="D22" s="47" t="s">
        <v>31</v>
      </c>
      <c r="E22" s="20">
        <f>E23</f>
        <v>0</v>
      </c>
      <c r="F22" s="20">
        <f t="shared" ref="F22:P22" si="20">F23</f>
        <v>6143100</v>
      </c>
      <c r="G22" s="20">
        <f t="shared" si="20"/>
        <v>6143100</v>
      </c>
      <c r="H22" s="20">
        <f t="shared" si="20"/>
        <v>6143100</v>
      </c>
      <c r="I22" s="20">
        <f t="shared" si="20"/>
        <v>0</v>
      </c>
      <c r="J22" s="20">
        <f t="shared" si="20"/>
        <v>0</v>
      </c>
      <c r="K22" s="20">
        <f t="shared" si="20"/>
        <v>0</v>
      </c>
      <c r="L22" s="20">
        <f t="shared" si="20"/>
        <v>0</v>
      </c>
      <c r="M22" s="20">
        <f t="shared" si="20"/>
        <v>0</v>
      </c>
      <c r="N22" s="20">
        <f t="shared" si="20"/>
        <v>6143100</v>
      </c>
      <c r="O22" s="20">
        <f t="shared" si="20"/>
        <v>6143100</v>
      </c>
      <c r="P22" s="20">
        <f t="shared" si="20"/>
        <v>6143100</v>
      </c>
    </row>
    <row r="23" spans="1:16" s="45" customFormat="1" ht="63">
      <c r="A23" s="48" t="s">
        <v>36</v>
      </c>
      <c r="B23" s="48" t="s">
        <v>35</v>
      </c>
      <c r="C23" s="48" t="s">
        <v>38</v>
      </c>
      <c r="D23" s="49" t="s">
        <v>32</v>
      </c>
      <c r="E23" s="24"/>
      <c r="F23" s="50">
        <f>398900*30.8*50%+40</f>
        <v>6143100</v>
      </c>
      <c r="G23" s="50">
        <f>398900*30.8*50%+40</f>
        <v>6143100</v>
      </c>
      <c r="H23" s="50">
        <f>E23+F23</f>
        <v>6143100</v>
      </c>
      <c r="I23" s="50"/>
      <c r="J23" s="26"/>
      <c r="K23" s="50"/>
      <c r="L23" s="24">
        <v>0</v>
      </c>
      <c r="M23" s="21">
        <f>E23+I23</f>
        <v>0</v>
      </c>
      <c r="N23" s="21">
        <f>F23+J23</f>
        <v>6143100</v>
      </c>
      <c r="O23" s="21">
        <f>G23</f>
        <v>6143100</v>
      </c>
      <c r="P23" s="21">
        <f>M23+N23</f>
        <v>6143100</v>
      </c>
    </row>
    <row r="24" spans="1:16" s="45" customFormat="1" ht="19.5">
      <c r="A24" s="51"/>
      <c r="B24" s="52"/>
      <c r="C24" s="53"/>
      <c r="D24" s="54" t="s">
        <v>21</v>
      </c>
      <c r="E24" s="27">
        <f>E15+E20</f>
        <v>20000000</v>
      </c>
      <c r="F24" s="27">
        <f>F15+F20</f>
        <v>10093100</v>
      </c>
      <c r="G24" s="27">
        <f>G15+G20</f>
        <v>6143100</v>
      </c>
      <c r="H24" s="27">
        <f>H15+H20</f>
        <v>30093100</v>
      </c>
      <c r="I24" s="27">
        <f t="shared" ref="I24:P24" si="21">I15+I20</f>
        <v>0</v>
      </c>
      <c r="J24" s="27">
        <f t="shared" si="21"/>
        <v>-3730000</v>
      </c>
      <c r="K24" s="27">
        <f t="shared" si="21"/>
        <v>0</v>
      </c>
      <c r="L24" s="27">
        <f t="shared" si="21"/>
        <v>-3730000</v>
      </c>
      <c r="M24" s="27">
        <f t="shared" si="21"/>
        <v>20000000</v>
      </c>
      <c r="N24" s="27">
        <f t="shared" si="21"/>
        <v>6363100</v>
      </c>
      <c r="O24" s="27">
        <f t="shared" si="21"/>
        <v>6143100</v>
      </c>
      <c r="P24" s="27">
        <f t="shared" si="21"/>
        <v>26363100</v>
      </c>
    </row>
    <row r="25" spans="1:16">
      <c r="A25" s="28"/>
      <c r="B25" s="28"/>
      <c r="C25" s="29"/>
      <c r="D25" s="30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</row>
    <row r="26" spans="1:16">
      <c r="A26" s="28"/>
      <c r="B26" s="28"/>
      <c r="C26" s="29"/>
      <c r="D26" s="30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</row>
    <row r="27" spans="1:16">
      <c r="A27" s="28"/>
      <c r="B27" s="28"/>
      <c r="C27" s="29"/>
      <c r="D27" s="30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</row>
    <row r="28" spans="1:16" ht="20.25">
      <c r="A28" s="33"/>
      <c r="B28" s="34"/>
      <c r="C28" s="35"/>
      <c r="D28" s="36"/>
      <c r="E28" s="32"/>
      <c r="F28" s="37"/>
      <c r="G28" s="37"/>
      <c r="H28" s="38"/>
      <c r="I28" s="38"/>
      <c r="J28" s="38"/>
      <c r="K28" s="38"/>
      <c r="L28" s="38"/>
      <c r="M28" s="38"/>
      <c r="N28" s="38"/>
      <c r="O28" s="38"/>
      <c r="P28" s="38"/>
    </row>
  </sheetData>
  <mergeCells count="19">
    <mergeCell ref="C12:C14"/>
    <mergeCell ref="D12:D14"/>
    <mergeCell ref="E12:H12"/>
    <mergeCell ref="E13:E14"/>
    <mergeCell ref="F13:G13"/>
    <mergeCell ref="H13:H14"/>
    <mergeCell ref="A6:P7"/>
    <mergeCell ref="A9:B9"/>
    <mergeCell ref="A10:B10"/>
    <mergeCell ref="J13:K13"/>
    <mergeCell ref="L13:L14"/>
    <mergeCell ref="M13:M14"/>
    <mergeCell ref="N13:O13"/>
    <mergeCell ref="I12:L12"/>
    <mergeCell ref="M12:P12"/>
    <mergeCell ref="P13:P14"/>
    <mergeCell ref="I13:I14"/>
    <mergeCell ref="A12:A14"/>
    <mergeCell ref="B12:B14"/>
  </mergeCells>
  <pageMargins left="0.35433070866141736" right="0.19685039370078741" top="0.39370078740157483" bottom="0.35433070866141736" header="0.31496062992125984" footer="0.31496062992125984"/>
  <pageSetup paperSize="9" scale="51" fitToHeight="2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8:D11"/>
  <sheetViews>
    <sheetView workbookViewId="0">
      <selection activeCell="C9" sqref="C9:C11"/>
    </sheetView>
  </sheetViews>
  <sheetFormatPr defaultRowHeight="12.75"/>
  <cols>
    <col min="3" max="3" width="36.6640625" customWidth="1"/>
  </cols>
  <sheetData>
    <row r="8" spans="2:4" ht="13.5" thickBot="1"/>
    <row r="9" spans="2:4" ht="252.75" thickBot="1">
      <c r="B9" s="42" t="s">
        <v>31</v>
      </c>
      <c r="C9" s="42" t="s">
        <v>31</v>
      </c>
      <c r="D9" s="41"/>
    </row>
    <row r="10" spans="2:4" ht="79.5" thickBot="1">
      <c r="B10" s="43">
        <v>8881</v>
      </c>
      <c r="C10" s="44" t="s">
        <v>32</v>
      </c>
      <c r="D10" s="43">
        <v>490</v>
      </c>
    </row>
    <row r="11" spans="2:4" ht="79.5" thickBot="1">
      <c r="B11" s="43">
        <v>8882</v>
      </c>
      <c r="C11" s="44" t="s">
        <v>33</v>
      </c>
      <c r="D11" s="4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Дод 4</vt:lpstr>
      <vt:lpstr>Лист1</vt:lpstr>
    </vt:vector>
  </TitlesOfParts>
  <Company>Gorfin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User_461</dc:creator>
  <cp:lastModifiedBy>user415a</cp:lastModifiedBy>
  <cp:lastPrinted>2020-02-06T07:26:53Z</cp:lastPrinted>
  <dcterms:created xsi:type="dcterms:W3CDTF">2004-04-06T05:26:14Z</dcterms:created>
  <dcterms:modified xsi:type="dcterms:W3CDTF">2020-02-06T07:26:57Z</dcterms:modified>
</cp:coreProperties>
</file>