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К_\Documents\исполком 24.05.2023\"/>
    </mc:Choice>
  </mc:AlternateContent>
  <xr:revisionPtr revIDLastSave="0" documentId="8_{562BF2A8-520E-4B64-9869-6C0035FF5DB9}" xr6:coauthVersionLast="47" xr6:coauthVersionMax="47" xr10:uidLastSave="{00000000-0000-0000-0000-000000000000}"/>
  <bookViews>
    <workbookView xWindow="-110" yWindow="-110" windowWidth="19420" windowHeight="10300" xr2:uid="{00000000-000D-0000-FFFF-FFFF00000000}"/>
  </bookViews>
  <sheets>
    <sheet name="011" sheetId="7"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7" l="1"/>
  <c r="D76" i="7"/>
  <c r="D74" i="7"/>
  <c r="D72" i="7"/>
  <c r="D70" i="7"/>
  <c r="D68" i="7"/>
  <c r="D66" i="7"/>
  <c r="D64" i="7"/>
  <c r="D62" i="7"/>
  <c r="D60" i="7"/>
  <c r="D58" i="7"/>
  <c r="D54" i="7"/>
  <c r="D53" i="7"/>
  <c r="D52" i="7" s="1"/>
  <c r="D50" i="7"/>
  <c r="D39" i="7"/>
  <c r="D38" i="7" s="1"/>
  <c r="D37" i="7"/>
  <c r="D36" i="7" s="1"/>
  <c r="D34" i="7"/>
  <c r="D32" i="7"/>
  <c r="D30" i="7"/>
  <c r="D29" i="7"/>
  <c r="D28" i="7" s="1"/>
  <c r="D27" i="7"/>
  <c r="D26" i="7" s="1"/>
  <c r="D24" i="7"/>
  <c r="D22" i="7"/>
  <c r="D20" i="7"/>
  <c r="D19" i="7"/>
  <c r="D18" i="7" s="1"/>
  <c r="D16" i="7"/>
  <c r="D14" i="7"/>
  <c r="D80" i="7" l="1"/>
  <c r="D79" i="7" s="1"/>
  <c r="D42" i="7"/>
  <c r="D41" i="7" s="1"/>
</calcChain>
</file>

<file path=xl/sharedStrings.xml><?xml version="1.0" encoding="utf-8"?>
<sst xmlns="http://schemas.openxmlformats.org/spreadsheetml/2006/main" count="117" uniqueCount="60">
  <si>
    <t>(код бюджету)</t>
  </si>
  <si>
    <t>Обласний бюджет Миколаївської області</t>
  </si>
  <si>
    <t>(грн)</t>
  </si>
  <si>
    <t>Усього</t>
  </si>
  <si>
    <t>І. Трансферти до загального фонду бюджету</t>
  </si>
  <si>
    <t>X</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</si>
  <si>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</si>
  <si>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</si>
  <si>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</si>
  <si>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</si>
  <si>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                                                                                                                                                     (грн)</t>
  </si>
  <si>
    <t>Код Типової програмної класифікації видатків та кредитування місцевого бюджету</t>
  </si>
  <si>
    <t>І. Трансферти із загального фонду бюджету</t>
  </si>
  <si>
    <t>ІІ. Трансферти із спеціального фонду бюджету</t>
  </si>
  <si>
    <t>Код Класифікації доходу бюджету /Код бюджету</t>
  </si>
  <si>
    <t>Найменування трансферту /Найменування бюджету – надавача міжбюджетного трансферту</t>
  </si>
  <si>
    <t>ІІ. Трансферти до спеціального фонду бюджету</t>
  </si>
  <si>
    <t>Реверсна дотація</t>
  </si>
  <si>
    <t>Додаток 5</t>
  </si>
  <si>
    <t>до рішення міської ради</t>
  </si>
  <si>
    <t>Державний бюджет України</t>
  </si>
  <si>
    <t>Код Програмної класифікації видатків та кредитування місцевого бюджету /Код бюджету</t>
  </si>
  <si>
    <t>Найменування трансферту /Найменування бюджету – отримувача міжбюджетного трансферту</t>
  </si>
  <si>
    <r>
      <t>1.</t>
    </r>
    <r>
      <rPr>
        <sz val="7"/>
        <rFont val="Times New Roman"/>
        <family val="1"/>
        <charset val="204"/>
      </rPr>
      <t xml:space="preserve">  </t>
    </r>
    <r>
      <rPr>
        <sz val="14"/>
        <rFont val="Times New Roman"/>
        <family val="1"/>
        <charset val="204"/>
      </rPr>
      <t>Показники міжбюджетних трансфертів з інших бюджетів</t>
    </r>
  </si>
  <si>
    <t>0219770</t>
  </si>
  <si>
    <t>9770</t>
  </si>
  <si>
    <t>Інші субвенції з місцевого бюджету (виконання суспільно важливих завдань щодо забезпечення умов безпечного функціонування органів державної влади, органів місцевого самоврядування, охорони важливих об'єктів і комунікацій, інших критично важливих об'єктів інфраструктури, забезпечення заходів громадської безпеки і порядку в місті Миколаєві комунальним підприємством "Миколаївська обласна варта")</t>
  </si>
  <si>
    <t>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 та літакобудування</t>
  </si>
  <si>
    <t xml:space="preserve">Освітня субвенція з державного бюджету місцевим бюджетам </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</si>
  <si>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</si>
  <si>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(субвенція  з обласного  бюджету  місцевим бюджетам  для надання щомісячної матеріальної допомоги  учасникам бойових дій у роки Другої світової війни)</t>
  </si>
  <si>
    <t>Інші субвенції з місцевого бюджету (субвенція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катастрофою)</t>
  </si>
  <si>
    <t>Інші субвенції з місцевого бюджету (субвенція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</si>
  <si>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Інші субвенції з місцевого бюджету (субвенція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</si>
  <si>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Інші субвенції з місцевого бюджету (субвенція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</si>
  <si>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 xml:space="preserve"> Міжбюджетні трансферти на 2023 рік</t>
  </si>
  <si>
    <t>0219800</t>
  </si>
  <si>
    <t>9800</t>
  </si>
  <si>
    <t>Субвенція з місцевого бюджету державному бюджету на виконання програм соціально-економічного розвитку регіонів (на виконання заходів програми "Сприяння оборонній і мобілізаційній готовності міста Миколаєва на 2021-2023 роки" військовим частинам Миколаївського гарнізону - платникам податків на доходи фізичних осіб з грошового забезпечення, грошових винагород та інших виплат до бюджету Миколаївської міської територіальної громади)</t>
  </si>
  <si>
    <t>Інші субвенції з місцевого бюджету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</si>
  <si>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Інші субвенції з місцевого бюджету (субвенція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22 )</t>
  </si>
  <si>
    <t>Інші субвенції з місцевого бюджету (субвенція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Автономної Республіки Крим, м. Севастополя, під час участі в АТО/ООС на сході України, а також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м.Миколаїв, вул. Адміральська, 22)</t>
  </si>
  <si>
    <t>Інші субвенції з місцевого бюджету (на розроблення проєктно-кошторисної документації з експертизою для відновлення мереж водопостачання у м.Миколаєві)</t>
  </si>
  <si>
    <t>1219770</t>
  </si>
  <si>
    <t>Субвенція з місцевого бюджету державному бюджету на виконання програм соціально-економічного розвитку регіонів (Миколаївському полку Національної гвардії України (військова частина 3039) на  матеріально-технічне забезпечення спеціальними патрульними автомобілями)</t>
  </si>
  <si>
    <t>від__________________</t>
  </si>
  <si>
    <t>№__________________</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</si>
  <si>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</si>
  <si>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 </t>
  </si>
  <si>
    <t>Субвенція з місцевого бюджету державному бюджету на виконання програм соціально-економічного розвитку регіонів (управлінню патрульної поліції в Миколаївській області на виготовлення проєктно-кошторисної документації з метою здійснення капітального та поточного ремонту адмінбудівлі )</t>
  </si>
  <si>
    <t>Субвенція з місцевого бюджету державному бюджету на виконання програм соціально-економічного розвитку регіонів (Миколаївському управлінню Департаменту внутрішньої безпеки Національної поліції України на придбання спеціалізованого службового автотранспорту, сплату адміністративних послуг і зборів за державну реєстрацію автотранспорту)</t>
  </si>
  <si>
    <t>Інші субвенції з місцевого бюджету (на реалізацію спільних соціальних, інфраструктурних, економічних та інших проєктів)</t>
  </si>
  <si>
    <t>1431420000</t>
  </si>
  <si>
    <t>Районний бюджет Миколаївського району</t>
  </si>
  <si>
    <t>Субвенція з місцевого бюджету державному бюджету на виконання програм соціально-економічного розвитку регіонів (управлінню стратегічних розслідувань в Миколаївській області Департаменту стратегичних розлідувань Національної поліції України на покращання матеріально-технічного забезпечення )</t>
  </si>
  <si>
    <t>Субвенція з місцевого бюджету державному бюджету на виконання програм соціально-економічного розвитку регіонів (управлінню СБУ в Миколаївській області на покращання матеріально-технічного забезпечення )</t>
  </si>
  <si>
    <t>Субвенція з місцевого бюджету державному бюджету на виконання програм соціально-економічного розвитку регіонів ( ГУНП в Миколаївській області на покращання матеріально-технічного забезпечення для придбання необхідного майна та послуг)</t>
  </si>
  <si>
    <t>Субвенція з місцевого бюджету державному бюджету на виконання програм соціально-економічного розвитку регіонів (управлінню патрульної поліції в Миколаївській області на покращання матеріально-технічного забезпечення)</t>
  </si>
  <si>
    <t>Субвенція з місцевого бюджету державному бюджету на виконання програм соціально-економічного розвитку регіонів (ГУНП в Миколаївській області на покращання матеріально-технічного забезпечення структурного підрозділу по  боротьбі з наркозлочинністю)</t>
  </si>
  <si>
    <t>Субвенція з місцевого бюджету державному бюджету на виконання програм соціально-економічного розвитку регіонів (ДУ "Миколаївський слідчий ізолятор" на покращання матеріально-технічного забезпечення)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</si>
</sst>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04"/>
      <scheme val="minor"/>
    </font>
    <font>
      <b/>
      <sz val="14"/>
      <name val="Times New Roman"/>
      <family val="1"/>
      <charset val="204"/>
    </font>
    <font>
      <b/>
      <i/>
      <sz val="14"/>
      <name val="Times New Roman"/>
      <family val="1"/>
      <charset val="204"/>
    </font>
    <font>
      <sz val="14"/>
      <name val="Times New Roman"/>
      <family val="1"/>
      <charset val="204"/>
    </font>
    <font>
      <sz val="11"/>
      <color rgb="FF000000"/>
      <name val="Calibri"/>
      <family val="2"/>
      <scheme val="minor"/>
    </font>
    <font>
      <sz val="11"/>
      <name val="Calibri"/>
      <family val="2"/>
      <charset val="204"/>
      <scheme val="minor"/>
    </font>
    <font>
      <u/>
      <sz val="12"/>
      <name val="Times New Roman"/>
      <family val="1"/>
      <charset val="204"/>
    </font>
    <font>
      <sz val="12"/>
      <name val="Times New Roman"/>
      <family val="1"/>
      <charset val="204"/>
    </font>
    <font>
      <sz val="10"/>
      <name val="Times New Roman"/>
      <family val="1"/>
      <charset val="204"/>
    </font>
    <font>
      <sz val="7"/>
      <name val="Times New Roman"/>
      <family val="1"/>
      <charset val="204"/>
    </font>
    <font>
      <sz val="11"/>
      <color rgb="FFFF0000"/>
      <name val="Calibri"/>
      <family val="2"/>
      <charset val="204"/>
      <scheme val="minor"/>
    </font>
    <font>
      <sz val="14"/>
      <color rgb="FFFF0000"/>
      <name val="Times New Roman"/>
      <family val="1"/>
      <charset val="204"/>
    </font>
    <font>
      <sz val="12"/>
      <name val="Calibri"/>
      <family val="2"/>
      <charset val="204"/>
      <scheme val="minor"/>
    </font>
    <font>
      <sz val="12"/>
      <color theme="1"/>
      <name val="Calibri"/>
      <family val="2"/>
      <charset val="204"/>
      <scheme val="minor"/>
    </font>
    <font>
      <sz val="12"/>
      <color theme="1"/>
      <name val="Times New Roman"/>
      <family val="1"/>
      <charset val="204"/>
    </font>
    <font>
      <sz val="10"/>
      <name val="Arial Cyr"/>
      <charset val="204"/>
    </font>
    <font>
      <b/>
      <sz val="11"/>
      <color theme="1"/>
      <name val="Calibri"/>
      <family val="2"/>
      <charset val="204"/>
      <scheme val="minor"/>
    </font>
    <font>
      <i/>
      <sz val="14"/>
      <name val="Times New Roman"/>
      <family val="1"/>
      <charset val="204"/>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top/>
      <bottom/>
      <diagonal/>
    </border>
  </borders>
  <cellStyleXfs count="3">
    <xf numFmtId="0" fontId="0" fillId="0" borderId="0"/>
    <xf numFmtId="0" fontId="4" fillId="0" borderId="0"/>
    <xf numFmtId="0" fontId="15" fillId="0" borderId="0"/>
  </cellStyleXfs>
  <cellXfs count="79">
    <xf numFmtId="0" fontId="0" fillId="0" borderId="0" xfId="0"/>
    <xf numFmtId="0" fontId="1" fillId="0" borderId="6" xfId="0" applyFont="1" applyFill="1" applyBorder="1" applyAlignment="1">
      <alignment horizontal="center" vertical="top" wrapText="1"/>
    </xf>
    <xf numFmtId="0" fontId="3" fillId="0" borderId="6" xfId="0" applyFont="1" applyFill="1" applyBorder="1" applyAlignment="1">
      <alignment horizontal="center" vertical="top" wrapText="1"/>
    </xf>
    <xf numFmtId="3" fontId="1" fillId="0" borderId="6" xfId="0" applyNumberFormat="1" applyFont="1" applyFill="1" applyBorder="1" applyAlignment="1">
      <alignment horizontal="right" vertical="top" wrapText="1"/>
    </xf>
    <xf numFmtId="0" fontId="3" fillId="0" borderId="1" xfId="0" applyFont="1" applyFill="1" applyBorder="1" applyAlignment="1">
      <alignment vertical="top" wrapText="1"/>
    </xf>
    <xf numFmtId="0" fontId="3" fillId="0" borderId="12" xfId="0" applyFont="1" applyFill="1" applyBorder="1" applyAlignment="1">
      <alignment horizontal="center" vertical="top" wrapText="1"/>
    </xf>
    <xf numFmtId="0" fontId="5" fillId="0" borderId="0" xfId="0" applyFont="1" applyFill="1"/>
    <xf numFmtId="0" fontId="5" fillId="0" borderId="0" xfId="0" applyFont="1" applyFill="1" applyAlignment="1">
      <alignment horizontal="left" vertical="top"/>
    </xf>
    <xf numFmtId="0" fontId="8" fillId="0" borderId="0" xfId="0" applyFont="1" applyFill="1"/>
    <xf numFmtId="0" fontId="8" fillId="0" borderId="0" xfId="0" applyFont="1" applyFill="1" applyAlignment="1">
      <alignment horizontal="left" vertical="top"/>
    </xf>
    <xf numFmtId="0" fontId="7" fillId="0" borderId="0" xfId="0" applyFont="1" applyFill="1" applyAlignment="1">
      <alignment horizontal="right"/>
    </xf>
    <xf numFmtId="0" fontId="8" fillId="0" borderId="1"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1" xfId="0" applyFont="1" applyFill="1" applyBorder="1" applyAlignment="1">
      <alignment vertical="top" wrapText="1"/>
    </xf>
    <xf numFmtId="3" fontId="3" fillId="0" borderId="13" xfId="0" applyNumberFormat="1" applyFont="1" applyFill="1" applyBorder="1" applyAlignment="1">
      <alignment horizontal="right" wrapText="1"/>
    </xf>
    <xf numFmtId="0" fontId="1" fillId="0" borderId="5" xfId="0" applyFont="1" applyFill="1" applyBorder="1" applyAlignment="1">
      <alignment vertical="top" wrapText="1"/>
    </xf>
    <xf numFmtId="0" fontId="3" fillId="0" borderId="5" xfId="0" applyFont="1" applyFill="1" applyBorder="1" applyAlignment="1">
      <alignment horizontal="center" vertical="top" wrapText="1"/>
    </xf>
    <xf numFmtId="0" fontId="3" fillId="0" borderId="5" xfId="0" applyFont="1" applyFill="1" applyBorder="1" applyAlignment="1">
      <alignment vertical="top" wrapText="1"/>
    </xf>
    <xf numFmtId="3" fontId="3" fillId="0" borderId="5" xfId="0" applyNumberFormat="1" applyFont="1" applyFill="1" applyBorder="1" applyAlignment="1">
      <alignment horizontal="right" wrapText="1"/>
    </xf>
    <xf numFmtId="4" fontId="3" fillId="0" borderId="5" xfId="0" applyNumberFormat="1" applyFont="1" applyFill="1" applyBorder="1" applyAlignment="1">
      <alignment horizontal="right" wrapText="1"/>
    </xf>
    <xf numFmtId="0" fontId="11" fillId="0" borderId="0" xfId="0" applyFont="1" applyFill="1" applyAlignment="1">
      <alignment horizontal="justify"/>
    </xf>
    <xf numFmtId="0" fontId="11" fillId="0" borderId="0" xfId="0" applyFont="1" applyFill="1" applyAlignment="1">
      <alignment horizontal="left" vertical="top"/>
    </xf>
    <xf numFmtId="0" fontId="10" fillId="0" borderId="0" xfId="0" applyFont="1" applyFill="1"/>
    <xf numFmtId="3" fontId="1" fillId="0" borderId="1" xfId="0" applyNumberFormat="1" applyFont="1" applyFill="1" applyBorder="1" applyAlignment="1">
      <alignment horizontal="right" vertical="top" wrapText="1"/>
    </xf>
    <xf numFmtId="0" fontId="0" fillId="0" borderId="0" xfId="0" applyFill="1"/>
    <xf numFmtId="0" fontId="7" fillId="0" borderId="0" xfId="0" applyNumberFormat="1" applyFont="1" applyFill="1" applyAlignment="1">
      <alignment horizontal="left"/>
    </xf>
    <xf numFmtId="0" fontId="7" fillId="0" borderId="0" xfId="0" applyFont="1" applyFill="1" applyAlignment="1"/>
    <xf numFmtId="0" fontId="7" fillId="0" borderId="0" xfId="0" applyNumberFormat="1" applyFont="1" applyFill="1" applyAlignment="1">
      <alignment horizontal="left" wrapText="1"/>
    </xf>
    <xf numFmtId="49" fontId="2" fillId="0" borderId="12"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2" fillId="0" borderId="1" xfId="0" applyFont="1" applyFill="1" applyBorder="1" applyAlignment="1">
      <alignment vertical="top" wrapText="1"/>
    </xf>
    <xf numFmtId="0" fontId="3" fillId="0" borderId="14" xfId="0" applyFont="1" applyFill="1" applyBorder="1" applyAlignment="1">
      <alignment horizontal="center" vertical="top" wrapText="1"/>
    </xf>
    <xf numFmtId="0" fontId="3" fillId="0" borderId="15" xfId="0" applyFont="1" applyFill="1" applyBorder="1" applyAlignment="1">
      <alignment vertical="top" wrapText="1"/>
    </xf>
    <xf numFmtId="0" fontId="2" fillId="0" borderId="1" xfId="0" applyFont="1" applyFill="1" applyBorder="1" applyAlignment="1">
      <alignment horizontal="center" vertical="top" wrapText="1"/>
    </xf>
    <xf numFmtId="3" fontId="2" fillId="0" borderId="1" xfId="0" applyNumberFormat="1" applyFont="1" applyFill="1" applyBorder="1" applyAlignment="1">
      <alignment horizontal="right" vertical="top" wrapText="1"/>
    </xf>
    <xf numFmtId="0" fontId="3" fillId="0" borderId="1" xfId="0" applyFont="1" applyFill="1" applyBorder="1" applyAlignment="1">
      <alignment horizontal="center" vertical="top" wrapText="1"/>
    </xf>
    <xf numFmtId="3" fontId="3" fillId="0" borderId="1" xfId="0" applyNumberFormat="1" applyFont="1" applyFill="1" applyBorder="1" applyAlignment="1">
      <alignment horizontal="right" vertical="top" wrapText="1"/>
    </xf>
    <xf numFmtId="3" fontId="3" fillId="0" borderId="19" xfId="0" applyNumberFormat="1" applyFont="1" applyFill="1" applyBorder="1" applyAlignment="1">
      <alignment horizontal="right" vertical="top"/>
    </xf>
    <xf numFmtId="3" fontId="3" fillId="0" borderId="19" xfId="0" applyNumberFormat="1" applyFont="1" applyFill="1" applyBorder="1" applyAlignment="1">
      <alignment vertical="top"/>
    </xf>
    <xf numFmtId="3" fontId="3" fillId="0" borderId="1" xfId="0" applyNumberFormat="1" applyFont="1" applyFill="1" applyBorder="1" applyAlignment="1">
      <alignment horizontal="right" vertical="top"/>
    </xf>
    <xf numFmtId="3" fontId="3" fillId="0" borderId="6" xfId="0" applyNumberFormat="1" applyFont="1" applyFill="1" applyBorder="1" applyAlignment="1">
      <alignment horizontal="right" wrapText="1"/>
    </xf>
    <xf numFmtId="3" fontId="3" fillId="0" borderId="6" xfId="0" applyNumberFormat="1" applyFont="1" applyFill="1" applyBorder="1" applyAlignment="1">
      <alignment horizontal="right" vertical="top" wrapText="1"/>
    </xf>
    <xf numFmtId="0" fontId="3" fillId="0" borderId="20" xfId="0" applyFont="1" applyFill="1" applyBorder="1" applyAlignment="1">
      <alignment horizontal="center" vertical="top" wrapText="1"/>
    </xf>
    <xf numFmtId="0" fontId="7" fillId="0" borderId="0" xfId="0" applyFont="1" applyFill="1" applyAlignment="1">
      <alignment horizontal="left" vertical="center"/>
    </xf>
    <xf numFmtId="0" fontId="12" fillId="0" borderId="0" xfId="0" applyFont="1" applyFill="1"/>
    <xf numFmtId="0" fontId="13" fillId="0" borderId="0" xfId="0" applyFont="1" applyFill="1"/>
    <xf numFmtId="0" fontId="6" fillId="0" borderId="0" xfId="0" applyFont="1" applyFill="1" applyAlignment="1">
      <alignment horizontal="left" vertical="center"/>
    </xf>
    <xf numFmtId="0" fontId="7" fillId="0" borderId="0" xfId="0" applyFont="1" applyFill="1"/>
    <xf numFmtId="0" fontId="7" fillId="0" borderId="0" xfId="0" applyFont="1" applyFill="1" applyAlignment="1">
      <alignment horizontal="left" vertical="top"/>
    </xf>
    <xf numFmtId="0" fontId="14" fillId="0" borderId="0" xfId="0" applyFont="1" applyFill="1"/>
    <xf numFmtId="0" fontId="1" fillId="0" borderId="5" xfId="0" applyFont="1" applyFill="1" applyBorder="1" applyAlignment="1">
      <alignment horizontal="center" vertical="top" wrapText="1"/>
    </xf>
    <xf numFmtId="0" fontId="8" fillId="0" borderId="1" xfId="0" applyFont="1" applyFill="1" applyBorder="1" applyAlignment="1">
      <alignment horizontal="center" vertical="center" wrapText="1"/>
    </xf>
    <xf numFmtId="49" fontId="17" fillId="0" borderId="15" xfId="0" applyNumberFormat="1" applyFont="1" applyFill="1" applyBorder="1" applyAlignment="1">
      <alignment horizontal="center" vertical="top" wrapText="1"/>
    </xf>
    <xf numFmtId="0" fontId="16" fillId="0" borderId="0" xfId="0" applyFont="1" applyFill="1"/>
    <xf numFmtId="0" fontId="0" fillId="0" borderId="0" xfId="0" applyFont="1" applyFill="1"/>
    <xf numFmtId="49" fontId="2" fillId="0" borderId="15" xfId="0" applyNumberFormat="1" applyFont="1" applyFill="1" applyBorder="1" applyAlignment="1">
      <alignment horizontal="center" vertical="top" wrapText="1"/>
    </xf>
    <xf numFmtId="0" fontId="3" fillId="0" borderId="7" xfId="0" applyNumberFormat="1" applyFont="1" applyFill="1" applyBorder="1" applyAlignment="1">
      <alignment horizontal="left" vertical="top" wrapText="1"/>
    </xf>
    <xf numFmtId="0" fontId="3" fillId="0" borderId="8" xfId="0" applyNumberFormat="1" applyFont="1" applyFill="1" applyBorder="1" applyAlignment="1">
      <alignment horizontal="left" vertical="top" wrapText="1"/>
    </xf>
    <xf numFmtId="0" fontId="2" fillId="0" borderId="7" xfId="0" applyNumberFormat="1" applyFont="1" applyFill="1" applyBorder="1" applyAlignment="1">
      <alignment horizontal="left" vertical="top" wrapText="1"/>
    </xf>
    <xf numFmtId="0" fontId="2" fillId="0" borderId="8" xfId="0" applyNumberFormat="1" applyFont="1" applyFill="1" applyBorder="1" applyAlignment="1">
      <alignment horizontal="left" vertical="top" wrapText="1"/>
    </xf>
    <xf numFmtId="0" fontId="1" fillId="0" borderId="7"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8"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3" fillId="0" borderId="0" xfId="0" applyFont="1" applyFill="1" applyAlignment="1">
      <alignment horizont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xf numFmtId="0" fontId="3" fillId="0" borderId="2" xfId="0" applyFont="1" applyFill="1" applyBorder="1" applyAlignment="1">
      <alignment horizontal="center" wrapText="1"/>
    </xf>
    <xf numFmtId="0" fontId="3" fillId="0" borderId="4" xfId="0" applyFont="1" applyFill="1" applyBorder="1" applyAlignment="1">
      <alignment horizontal="center" wrapText="1"/>
    </xf>
    <xf numFmtId="0" fontId="1" fillId="0" borderId="9"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17" xfId="0" applyFont="1" applyFill="1" applyBorder="1" applyAlignment="1">
      <alignment horizontal="center" vertical="top" wrapText="1"/>
    </xf>
    <xf numFmtId="0" fontId="1" fillId="0" borderId="18" xfId="0" applyFont="1" applyFill="1" applyBorder="1" applyAlignment="1">
      <alignment horizontal="center" vertical="top" wrapText="1"/>
    </xf>
    <xf numFmtId="0" fontId="1" fillId="0" borderId="5" xfId="0" applyFont="1" applyFill="1" applyBorder="1" applyAlignment="1">
      <alignment horizontal="center" vertical="top" wrapText="1"/>
    </xf>
  </cellXfs>
  <cellStyles count="3">
    <cellStyle name="Normal" xfId="1" xr:uid="{00000000-0005-0000-0000-000000000000}"/>
    <cellStyle name="Звичайний 4" xfId="2" xr:uid="{00000000-0005-0000-0000-000001000000}"/>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1"/>
  <sheetViews>
    <sheetView tabSelected="1" topLeftCell="A4" zoomScaleSheetLayoutView="100" workbookViewId="0">
      <pane xSplit="3" ySplit="9" topLeftCell="D13" activePane="bottomRight" state="frozen"/>
      <selection activeCell="A4" sqref="A4"/>
      <selection pane="topRight" activeCell="D4" sqref="D4"/>
      <selection pane="bottomLeft" activeCell="A14" sqref="A14"/>
      <selection pane="bottomRight" activeCell="C7" sqref="C7"/>
    </sheetView>
  </sheetViews>
  <sheetFormatPr defaultColWidth="9.1796875" defaultRowHeight="14.5" x14ac:dyDescent="0.35"/>
  <cols>
    <col min="1" max="1" width="23.26953125" style="6" customWidth="1"/>
    <col min="2" max="2" width="21.1796875" style="7" customWidth="1"/>
    <col min="3" max="3" width="101.453125" style="6" customWidth="1"/>
    <col min="4" max="4" width="24" style="6" customWidth="1"/>
    <col min="5" max="16384" width="9.1796875" style="55"/>
  </cols>
  <sheetData>
    <row r="1" spans="1:4" ht="15.5" x14ac:dyDescent="0.35">
      <c r="D1" s="26" t="s">
        <v>18</v>
      </c>
    </row>
    <row r="2" spans="1:4" ht="20.25" customHeight="1" x14ac:dyDescent="0.35">
      <c r="D2" s="28" t="s">
        <v>19</v>
      </c>
    </row>
    <row r="3" spans="1:4" ht="20.25" customHeight="1" x14ac:dyDescent="0.35">
      <c r="D3" s="28" t="s">
        <v>45</v>
      </c>
    </row>
    <row r="4" spans="1:4" ht="15.5" x14ac:dyDescent="0.35">
      <c r="D4" s="27" t="s">
        <v>46</v>
      </c>
    </row>
    <row r="5" spans="1:4" ht="18" x14ac:dyDescent="0.4">
      <c r="A5" s="66" t="s">
        <v>35</v>
      </c>
      <c r="B5" s="66"/>
      <c r="C5" s="66"/>
      <c r="D5" s="66"/>
    </row>
    <row r="6" spans="1:4" s="46" customFormat="1" ht="15.5" x14ac:dyDescent="0.35">
      <c r="A6" s="67">
        <v>1454900000</v>
      </c>
      <c r="B6" s="67"/>
      <c r="C6" s="47"/>
      <c r="D6" s="45"/>
    </row>
    <row r="7" spans="1:4" s="46" customFormat="1" ht="15.5" x14ac:dyDescent="0.35">
      <c r="A7" s="68" t="s">
        <v>0</v>
      </c>
      <c r="B7" s="68"/>
      <c r="C7" s="44"/>
      <c r="D7" s="45"/>
    </row>
    <row r="8" spans="1:4" x14ac:dyDescent="0.35">
      <c r="A8" s="8"/>
      <c r="B8" s="9"/>
      <c r="C8" s="8"/>
    </row>
    <row r="9" spans="1:4" ht="18" x14ac:dyDescent="0.4">
      <c r="A9" s="66" t="s">
        <v>23</v>
      </c>
      <c r="B9" s="66"/>
      <c r="C9" s="66"/>
      <c r="D9" s="66"/>
    </row>
    <row r="10" spans="1:4" s="50" customFormat="1" ht="15.5" x14ac:dyDescent="0.35">
      <c r="A10" s="48"/>
      <c r="B10" s="49"/>
      <c r="C10" s="10"/>
      <c r="D10" s="10" t="s">
        <v>2</v>
      </c>
    </row>
    <row r="11" spans="1:4" ht="25.5" customHeight="1" x14ac:dyDescent="0.35">
      <c r="A11" s="52" t="s">
        <v>14</v>
      </c>
      <c r="B11" s="69" t="s">
        <v>15</v>
      </c>
      <c r="C11" s="69"/>
      <c r="D11" s="52" t="s">
        <v>3</v>
      </c>
    </row>
    <row r="12" spans="1:4" x14ac:dyDescent="0.35">
      <c r="A12" s="11">
        <v>1</v>
      </c>
      <c r="B12" s="64">
        <v>2</v>
      </c>
      <c r="C12" s="65"/>
      <c r="D12" s="11">
        <v>3</v>
      </c>
    </row>
    <row r="13" spans="1:4" s="25" customFormat="1" ht="17.5" x14ac:dyDescent="0.35">
      <c r="A13" s="61" t="s">
        <v>4</v>
      </c>
      <c r="B13" s="62"/>
      <c r="C13" s="62"/>
      <c r="D13" s="63"/>
    </row>
    <row r="14" spans="1:4" s="54" customFormat="1" ht="40.15" customHeight="1" x14ac:dyDescent="0.35">
      <c r="A14" s="34">
        <v>41021000</v>
      </c>
      <c r="B14" s="59" t="s">
        <v>27</v>
      </c>
      <c r="C14" s="60"/>
      <c r="D14" s="35">
        <f>D15</f>
        <v>3947300</v>
      </c>
    </row>
    <row r="15" spans="1:4" ht="18" x14ac:dyDescent="0.35">
      <c r="A15" s="43">
        <v>9900000000</v>
      </c>
      <c r="B15" s="57" t="s">
        <v>20</v>
      </c>
      <c r="C15" s="58"/>
      <c r="D15" s="37">
        <v>3947300</v>
      </c>
    </row>
    <row r="16" spans="1:4" s="54" customFormat="1" ht="28.15" customHeight="1" x14ac:dyDescent="0.35">
      <c r="A16" s="34">
        <v>41033900</v>
      </c>
      <c r="B16" s="59" t="s">
        <v>28</v>
      </c>
      <c r="C16" s="60"/>
      <c r="D16" s="35">
        <f>D17</f>
        <v>704371700</v>
      </c>
    </row>
    <row r="17" spans="1:4" ht="18" x14ac:dyDescent="0.35">
      <c r="A17" s="43">
        <v>9900000000</v>
      </c>
      <c r="B17" s="57" t="s">
        <v>20</v>
      </c>
      <c r="C17" s="58"/>
      <c r="D17" s="37">
        <v>704371700</v>
      </c>
    </row>
    <row r="18" spans="1:4" s="54" customFormat="1" ht="36.75" customHeight="1" x14ac:dyDescent="0.35">
      <c r="A18" s="34">
        <v>41051000</v>
      </c>
      <c r="B18" s="59" t="s">
        <v>29</v>
      </c>
      <c r="C18" s="60"/>
      <c r="D18" s="35">
        <f>D19</f>
        <v>12529235</v>
      </c>
    </row>
    <row r="19" spans="1:4" ht="18" x14ac:dyDescent="0.35">
      <c r="A19" s="36">
        <v>1410000000</v>
      </c>
      <c r="B19" s="57" t="s">
        <v>1</v>
      </c>
      <c r="C19" s="58"/>
      <c r="D19" s="37">
        <f>11187024+1342211</f>
        <v>12529235</v>
      </c>
    </row>
    <row r="20" spans="1:4" s="54" customFormat="1" ht="44.5" customHeight="1" x14ac:dyDescent="0.35">
      <c r="A20" s="34">
        <v>41051200</v>
      </c>
      <c r="B20" s="59" t="s">
        <v>47</v>
      </c>
      <c r="C20" s="60"/>
      <c r="D20" s="35">
        <f>D21</f>
        <v>4129047</v>
      </c>
    </row>
    <row r="21" spans="1:4" ht="18" x14ac:dyDescent="0.35">
      <c r="A21" s="36">
        <v>1410000000</v>
      </c>
      <c r="B21" s="57" t="s">
        <v>1</v>
      </c>
      <c r="C21" s="58"/>
      <c r="D21" s="37">
        <v>4129047</v>
      </c>
    </row>
    <row r="22" spans="1:4" s="54" customFormat="1" ht="48" customHeight="1" x14ac:dyDescent="0.35">
      <c r="A22" s="34">
        <v>41057700</v>
      </c>
      <c r="B22" s="59" t="s">
        <v>48</v>
      </c>
      <c r="C22" s="60"/>
      <c r="D22" s="35">
        <f>D23</f>
        <v>68665</v>
      </c>
    </row>
    <row r="23" spans="1:4" ht="18" x14ac:dyDescent="0.35">
      <c r="A23" s="36">
        <v>1410000000</v>
      </c>
      <c r="B23" s="57" t="s">
        <v>1</v>
      </c>
      <c r="C23" s="58"/>
      <c r="D23" s="37">
        <v>68665</v>
      </c>
    </row>
    <row r="24" spans="1:4" s="54" customFormat="1" ht="38.5" customHeight="1" x14ac:dyDescent="0.35">
      <c r="A24" s="34">
        <v>41053900</v>
      </c>
      <c r="B24" s="59" t="s">
        <v>30</v>
      </c>
      <c r="C24" s="60"/>
      <c r="D24" s="35">
        <f>D25</f>
        <v>2700000</v>
      </c>
    </row>
    <row r="25" spans="1:4" ht="18" x14ac:dyDescent="0.35">
      <c r="A25" s="36">
        <v>1410000000</v>
      </c>
      <c r="B25" s="57" t="s">
        <v>1</v>
      </c>
      <c r="C25" s="58"/>
      <c r="D25" s="37">
        <v>2700000</v>
      </c>
    </row>
    <row r="26" spans="1:4" s="54" customFormat="1" ht="76.150000000000006" customHeight="1" x14ac:dyDescent="0.35">
      <c r="A26" s="34">
        <v>41053900</v>
      </c>
      <c r="B26" s="59" t="s">
        <v>31</v>
      </c>
      <c r="C26" s="60"/>
      <c r="D26" s="35">
        <f>D27</f>
        <v>501787</v>
      </c>
    </row>
    <row r="27" spans="1:4" ht="18" x14ac:dyDescent="0.35">
      <c r="A27" s="36">
        <v>1410000000</v>
      </c>
      <c r="B27" s="57" t="s">
        <v>1</v>
      </c>
      <c r="C27" s="58"/>
      <c r="D27" s="38">
        <f>512314-10527</f>
        <v>501787</v>
      </c>
    </row>
    <row r="28" spans="1:4" s="54" customFormat="1" ht="57" customHeight="1" x14ac:dyDescent="0.35">
      <c r="A28" s="34">
        <v>41053900</v>
      </c>
      <c r="B28" s="59" t="s">
        <v>32</v>
      </c>
      <c r="C28" s="60"/>
      <c r="D28" s="35">
        <f>D29</f>
        <v>979011</v>
      </c>
    </row>
    <row r="29" spans="1:4" ht="18" x14ac:dyDescent="0.35">
      <c r="A29" s="36">
        <v>1410000000</v>
      </c>
      <c r="B29" s="57" t="s">
        <v>1</v>
      </c>
      <c r="C29" s="58"/>
      <c r="D29" s="38">
        <f>1000065-21054</f>
        <v>979011</v>
      </c>
    </row>
    <row r="30" spans="1:4" s="54" customFormat="1" ht="174" customHeight="1" x14ac:dyDescent="0.35">
      <c r="A30" s="34">
        <v>41053900</v>
      </c>
      <c r="B30" s="59" t="s">
        <v>40</v>
      </c>
      <c r="C30" s="60"/>
      <c r="D30" s="35">
        <f>D31</f>
        <v>1305002</v>
      </c>
    </row>
    <row r="31" spans="1:4" ht="18" x14ac:dyDescent="0.35">
      <c r="A31" s="36">
        <v>1410000000</v>
      </c>
      <c r="B31" s="57" t="s">
        <v>1</v>
      </c>
      <c r="C31" s="58"/>
      <c r="D31" s="38">
        <v>1305002</v>
      </c>
    </row>
    <row r="32" spans="1:4" s="54" customFormat="1" ht="211.15" customHeight="1" x14ac:dyDescent="0.35">
      <c r="A32" s="34">
        <v>41053900</v>
      </c>
      <c r="B32" s="59" t="s">
        <v>41</v>
      </c>
      <c r="C32" s="60"/>
      <c r="D32" s="35">
        <f>D33</f>
        <v>1051224</v>
      </c>
    </row>
    <row r="33" spans="1:4" ht="18" x14ac:dyDescent="0.35">
      <c r="A33" s="36">
        <v>1410000000</v>
      </c>
      <c r="B33" s="57" t="s">
        <v>1</v>
      </c>
      <c r="C33" s="58"/>
      <c r="D33" s="37">
        <v>1051224</v>
      </c>
    </row>
    <row r="34" spans="1:4" s="54" customFormat="1" ht="37.15" customHeight="1" x14ac:dyDescent="0.35">
      <c r="A34" s="34">
        <v>41053900</v>
      </c>
      <c r="B34" s="59" t="s">
        <v>33</v>
      </c>
      <c r="C34" s="60"/>
      <c r="D34" s="35">
        <f>D35</f>
        <v>542500</v>
      </c>
    </row>
    <row r="35" spans="1:4" ht="18" x14ac:dyDescent="0.35">
      <c r="A35" s="36">
        <v>1410000000</v>
      </c>
      <c r="B35" s="57" t="s">
        <v>1</v>
      </c>
      <c r="C35" s="58"/>
      <c r="D35" s="39">
        <v>542500</v>
      </c>
    </row>
    <row r="36" spans="1:4" s="54" customFormat="1" ht="51.65" customHeight="1" x14ac:dyDescent="0.35">
      <c r="A36" s="34">
        <v>41053900</v>
      </c>
      <c r="B36" s="59" t="s">
        <v>34</v>
      </c>
      <c r="C36" s="60"/>
      <c r="D36" s="35">
        <f>D37</f>
        <v>591126</v>
      </c>
    </row>
    <row r="37" spans="1:4" ht="18" x14ac:dyDescent="0.35">
      <c r="A37" s="36">
        <v>1410000000</v>
      </c>
      <c r="B37" s="57" t="s">
        <v>1</v>
      </c>
      <c r="C37" s="58"/>
      <c r="D37" s="38">
        <f>622334-31208</f>
        <v>591126</v>
      </c>
    </row>
    <row r="38" spans="1:4" s="54" customFormat="1" ht="84" customHeight="1" x14ac:dyDescent="0.35">
      <c r="A38" s="34">
        <v>41053900</v>
      </c>
      <c r="B38" s="59" t="s">
        <v>39</v>
      </c>
      <c r="C38" s="60"/>
      <c r="D38" s="35">
        <f>D39</f>
        <v>251465</v>
      </c>
    </row>
    <row r="39" spans="1:4" ht="18" x14ac:dyDescent="0.35">
      <c r="A39" s="36">
        <v>1410000000</v>
      </c>
      <c r="B39" s="57" t="s">
        <v>1</v>
      </c>
      <c r="C39" s="58"/>
      <c r="D39" s="40">
        <f>253050-1585</f>
        <v>251465</v>
      </c>
    </row>
    <row r="40" spans="1:4" s="54" customFormat="1" ht="18" thickBot="1" x14ac:dyDescent="0.4">
      <c r="A40" s="76" t="s">
        <v>16</v>
      </c>
      <c r="B40" s="77"/>
      <c r="C40" s="77"/>
      <c r="D40" s="78"/>
    </row>
    <row r="41" spans="1:4" s="54" customFormat="1" ht="18" thickBot="1" x14ac:dyDescent="0.4">
      <c r="A41" s="1" t="s">
        <v>5</v>
      </c>
      <c r="B41" s="73" t="s">
        <v>6</v>
      </c>
      <c r="C41" s="75"/>
      <c r="D41" s="3">
        <f>D42+D43</f>
        <v>732968062</v>
      </c>
    </row>
    <row r="42" spans="1:4" ht="18.5" thickBot="1" x14ac:dyDescent="0.45">
      <c r="A42" s="2" t="s">
        <v>5</v>
      </c>
      <c r="B42" s="70" t="s">
        <v>7</v>
      </c>
      <c r="C42" s="71"/>
      <c r="D42" s="41">
        <f>D16+D18+D24+D26+D28+D30+D32+D34+D36+D38+D14+D20+D22</f>
        <v>732968062</v>
      </c>
    </row>
    <row r="43" spans="1:4" ht="18.5" thickBot="1" x14ac:dyDescent="0.45">
      <c r="A43" s="2" t="s">
        <v>5</v>
      </c>
      <c r="B43" s="70" t="s">
        <v>8</v>
      </c>
      <c r="C43" s="71"/>
      <c r="D43" s="42"/>
    </row>
    <row r="44" spans="1:4" ht="18" x14ac:dyDescent="0.4">
      <c r="A44" s="21"/>
      <c r="B44" s="22"/>
      <c r="C44" s="21"/>
      <c r="D44" s="23"/>
    </row>
    <row r="45" spans="1:4" ht="18" x14ac:dyDescent="0.4">
      <c r="A45" s="66" t="s">
        <v>9</v>
      </c>
      <c r="B45" s="66"/>
      <c r="C45" s="66"/>
      <c r="D45" s="66"/>
    </row>
    <row r="46" spans="1:4" ht="15.5" x14ac:dyDescent="0.35">
      <c r="A46" s="48"/>
      <c r="B46" s="49"/>
      <c r="C46" s="48"/>
      <c r="D46" s="10" t="s">
        <v>10</v>
      </c>
    </row>
    <row r="47" spans="1:4" ht="52" x14ac:dyDescent="0.35">
      <c r="A47" s="11" t="s">
        <v>21</v>
      </c>
      <c r="B47" s="11" t="s">
        <v>11</v>
      </c>
      <c r="C47" s="11" t="s">
        <v>22</v>
      </c>
      <c r="D47" s="11" t="s">
        <v>3</v>
      </c>
    </row>
    <row r="48" spans="1:4" x14ac:dyDescent="0.35">
      <c r="A48" s="11">
        <v>1</v>
      </c>
      <c r="B48" s="11">
        <v>2</v>
      </c>
      <c r="C48" s="11">
        <v>3</v>
      </c>
      <c r="D48" s="11">
        <v>4</v>
      </c>
    </row>
    <row r="49" spans="1:4" s="54" customFormat="1" ht="18" thickBot="1" x14ac:dyDescent="0.4">
      <c r="A49" s="72" t="s">
        <v>12</v>
      </c>
      <c r="B49" s="72"/>
      <c r="C49" s="72"/>
      <c r="D49" s="72"/>
    </row>
    <row r="50" spans="1:4" s="54" customFormat="1" ht="17.5" x14ac:dyDescent="0.35">
      <c r="A50" s="12">
        <v>3719110</v>
      </c>
      <c r="B50" s="13">
        <v>9110</v>
      </c>
      <c r="C50" s="14" t="s">
        <v>17</v>
      </c>
      <c r="D50" s="24">
        <f>D51</f>
        <v>468801200</v>
      </c>
    </row>
    <row r="51" spans="1:4" ht="18" x14ac:dyDescent="0.4">
      <c r="A51" s="5">
        <v>9900000000</v>
      </c>
      <c r="B51" s="4"/>
      <c r="C51" s="4" t="s">
        <v>20</v>
      </c>
      <c r="D51" s="15">
        <v>468801200</v>
      </c>
    </row>
    <row r="52" spans="1:4" s="54" customFormat="1" ht="105" x14ac:dyDescent="0.35">
      <c r="A52" s="29" t="s">
        <v>24</v>
      </c>
      <c r="B52" s="30" t="s">
        <v>25</v>
      </c>
      <c r="C52" s="31" t="s">
        <v>26</v>
      </c>
      <c r="D52" s="24">
        <f>D53</f>
        <v>30000000</v>
      </c>
    </row>
    <row r="53" spans="1:4" ht="18.5" thickBot="1" x14ac:dyDescent="0.45">
      <c r="A53" s="32">
        <v>1410000000</v>
      </c>
      <c r="B53" s="53"/>
      <c r="C53" s="33" t="s">
        <v>1</v>
      </c>
      <c r="D53" s="15">
        <f>10000000+20000000</f>
        <v>30000000</v>
      </c>
    </row>
    <row r="54" spans="1:4" s="54" customFormat="1" ht="35" x14ac:dyDescent="0.35">
      <c r="A54" s="29" t="s">
        <v>43</v>
      </c>
      <c r="B54" s="30" t="s">
        <v>25</v>
      </c>
      <c r="C54" s="31" t="s">
        <v>42</v>
      </c>
      <c r="D54" s="24">
        <f>D55</f>
        <v>21473226</v>
      </c>
    </row>
    <row r="55" spans="1:4" ht="18.5" thickBot="1" x14ac:dyDescent="0.45">
      <c r="A55" s="32">
        <v>1410000000</v>
      </c>
      <c r="B55" s="53"/>
      <c r="C55" s="33" t="s">
        <v>1</v>
      </c>
      <c r="D55" s="15">
        <v>21473226</v>
      </c>
    </row>
    <row r="56" spans="1:4" s="25" customFormat="1" ht="35.5" customHeight="1" x14ac:dyDescent="0.35">
      <c r="A56" s="29" t="s">
        <v>24</v>
      </c>
      <c r="B56" s="30" t="s">
        <v>25</v>
      </c>
      <c r="C56" s="31" t="s">
        <v>51</v>
      </c>
      <c r="D56" s="24">
        <f>D57</f>
        <v>2000000</v>
      </c>
    </row>
    <row r="57" spans="1:4" s="25" customFormat="1" ht="18.5" thickBot="1" x14ac:dyDescent="0.45">
      <c r="A57" s="32" t="s">
        <v>52</v>
      </c>
      <c r="B57" s="56"/>
      <c r="C57" s="33" t="s">
        <v>53</v>
      </c>
      <c r="D57" s="15">
        <v>2000000</v>
      </c>
    </row>
    <row r="58" spans="1:4" s="54" customFormat="1" ht="105" x14ac:dyDescent="0.35">
      <c r="A58" s="29" t="s">
        <v>36</v>
      </c>
      <c r="B58" s="30" t="s">
        <v>37</v>
      </c>
      <c r="C58" s="31" t="s">
        <v>38</v>
      </c>
      <c r="D58" s="24">
        <f>D59</f>
        <v>200000000</v>
      </c>
    </row>
    <row r="59" spans="1:4" ht="18" x14ac:dyDescent="0.4">
      <c r="A59" s="5">
        <v>9900000000</v>
      </c>
      <c r="B59" s="4"/>
      <c r="C59" s="4" t="s">
        <v>20</v>
      </c>
      <c r="D59" s="15">
        <v>200000000</v>
      </c>
    </row>
    <row r="60" spans="1:4" s="54" customFormat="1" ht="70" x14ac:dyDescent="0.35">
      <c r="A60" s="29" t="s">
        <v>36</v>
      </c>
      <c r="B60" s="30" t="s">
        <v>37</v>
      </c>
      <c r="C60" s="31" t="s">
        <v>54</v>
      </c>
      <c r="D60" s="24">
        <f>D61</f>
        <v>2400000</v>
      </c>
    </row>
    <row r="61" spans="1:4" ht="18" x14ac:dyDescent="0.4">
      <c r="A61" s="5">
        <v>9900000000</v>
      </c>
      <c r="B61" s="4"/>
      <c r="C61" s="4" t="s">
        <v>20</v>
      </c>
      <c r="D61" s="15">
        <v>2400000</v>
      </c>
    </row>
    <row r="62" spans="1:4" s="54" customFormat="1" ht="52.5" x14ac:dyDescent="0.35">
      <c r="A62" s="29" t="s">
        <v>36</v>
      </c>
      <c r="B62" s="30" t="s">
        <v>37</v>
      </c>
      <c r="C62" s="31" t="s">
        <v>55</v>
      </c>
      <c r="D62" s="24">
        <f>D63</f>
        <v>2400000</v>
      </c>
    </row>
    <row r="63" spans="1:4" ht="18" x14ac:dyDescent="0.4">
      <c r="A63" s="5">
        <v>9900000000</v>
      </c>
      <c r="B63" s="4"/>
      <c r="C63" s="4" t="s">
        <v>20</v>
      </c>
      <c r="D63" s="15">
        <v>2400000</v>
      </c>
    </row>
    <row r="64" spans="1:4" s="54" customFormat="1" ht="70" x14ac:dyDescent="0.35">
      <c r="A64" s="29" t="s">
        <v>36</v>
      </c>
      <c r="B64" s="30" t="s">
        <v>37</v>
      </c>
      <c r="C64" s="31" t="s">
        <v>44</v>
      </c>
      <c r="D64" s="24">
        <f>D65</f>
        <v>1800000</v>
      </c>
    </row>
    <row r="65" spans="1:4" ht="18" x14ac:dyDescent="0.4">
      <c r="A65" s="5">
        <v>9900000000</v>
      </c>
      <c r="B65" s="4"/>
      <c r="C65" s="4" t="s">
        <v>20</v>
      </c>
      <c r="D65" s="15">
        <v>1800000</v>
      </c>
    </row>
    <row r="66" spans="1:4" s="54" customFormat="1" ht="70" x14ac:dyDescent="0.35">
      <c r="A66" s="29" t="s">
        <v>36</v>
      </c>
      <c r="B66" s="30" t="s">
        <v>37</v>
      </c>
      <c r="C66" s="31" t="s">
        <v>56</v>
      </c>
      <c r="D66" s="24">
        <f>D67</f>
        <v>2400000</v>
      </c>
    </row>
    <row r="67" spans="1:4" ht="18" x14ac:dyDescent="0.4">
      <c r="A67" s="5">
        <v>9900000000</v>
      </c>
      <c r="B67" s="4"/>
      <c r="C67" s="4" t="s">
        <v>20</v>
      </c>
      <c r="D67" s="15">
        <v>2400000</v>
      </c>
    </row>
    <row r="68" spans="1:4" s="54" customFormat="1" ht="52.5" x14ac:dyDescent="0.35">
      <c r="A68" s="29" t="s">
        <v>36</v>
      </c>
      <c r="B68" s="30" t="s">
        <v>37</v>
      </c>
      <c r="C68" s="31" t="s">
        <v>57</v>
      </c>
      <c r="D68" s="24">
        <f>D69</f>
        <v>1800000</v>
      </c>
    </row>
    <row r="69" spans="1:4" ht="18" x14ac:dyDescent="0.4">
      <c r="A69" s="5">
        <v>9900000000</v>
      </c>
      <c r="B69" s="4"/>
      <c r="C69" s="4" t="s">
        <v>20</v>
      </c>
      <c r="D69" s="15">
        <v>1800000</v>
      </c>
    </row>
    <row r="70" spans="1:4" s="54" customFormat="1" ht="70" x14ac:dyDescent="0.35">
      <c r="A70" s="29" t="s">
        <v>36</v>
      </c>
      <c r="B70" s="30" t="s">
        <v>37</v>
      </c>
      <c r="C70" s="31" t="s">
        <v>49</v>
      </c>
      <c r="D70" s="24">
        <f>D71</f>
        <v>2500000</v>
      </c>
    </row>
    <row r="71" spans="1:4" ht="18" x14ac:dyDescent="0.4">
      <c r="A71" s="5">
        <v>9900000000</v>
      </c>
      <c r="B71" s="4"/>
      <c r="C71" s="4" t="s">
        <v>20</v>
      </c>
      <c r="D71" s="15">
        <v>2500000</v>
      </c>
    </row>
    <row r="72" spans="1:4" s="54" customFormat="1" ht="70" x14ac:dyDescent="0.35">
      <c r="A72" s="29" t="s">
        <v>36</v>
      </c>
      <c r="B72" s="30" t="s">
        <v>37</v>
      </c>
      <c r="C72" s="31" t="s">
        <v>58</v>
      </c>
      <c r="D72" s="24">
        <f>D73</f>
        <v>1000000</v>
      </c>
    </row>
    <row r="73" spans="1:4" ht="18" x14ac:dyDescent="0.4">
      <c r="A73" s="5">
        <v>9900000000</v>
      </c>
      <c r="B73" s="4"/>
      <c r="C73" s="4" t="s">
        <v>20</v>
      </c>
      <c r="D73" s="15">
        <v>1000000</v>
      </c>
    </row>
    <row r="74" spans="1:4" s="54" customFormat="1" ht="52.5" x14ac:dyDescent="0.35">
      <c r="A74" s="29" t="s">
        <v>36</v>
      </c>
      <c r="B74" s="30" t="s">
        <v>37</v>
      </c>
      <c r="C74" s="31" t="s">
        <v>59</v>
      </c>
      <c r="D74" s="24">
        <f>D75</f>
        <v>470000</v>
      </c>
    </row>
    <row r="75" spans="1:4" ht="18" x14ac:dyDescent="0.4">
      <c r="A75" s="5">
        <v>9900000000</v>
      </c>
      <c r="B75" s="4"/>
      <c r="C75" s="4" t="s">
        <v>20</v>
      </c>
      <c r="D75" s="15">
        <v>470000</v>
      </c>
    </row>
    <row r="76" spans="1:4" s="54" customFormat="1" ht="87.5" x14ac:dyDescent="0.35">
      <c r="A76" s="29" t="s">
        <v>36</v>
      </c>
      <c r="B76" s="30" t="s">
        <v>37</v>
      </c>
      <c r="C76" s="31" t="s">
        <v>50</v>
      </c>
      <c r="D76" s="24">
        <f>D77</f>
        <v>1000000</v>
      </c>
    </row>
    <row r="77" spans="1:4" ht="18.5" thickBot="1" x14ac:dyDescent="0.45">
      <c r="A77" s="5">
        <v>9900000000</v>
      </c>
      <c r="B77" s="4"/>
      <c r="C77" s="4" t="s">
        <v>20</v>
      </c>
      <c r="D77" s="15">
        <v>1000000</v>
      </c>
    </row>
    <row r="78" spans="1:4" s="54" customFormat="1" ht="18" thickBot="1" x14ac:dyDescent="0.4">
      <c r="A78" s="73" t="s">
        <v>13</v>
      </c>
      <c r="B78" s="74"/>
      <c r="C78" s="74"/>
      <c r="D78" s="75"/>
    </row>
    <row r="79" spans="1:4" s="54" customFormat="1" ht="18" thickBot="1" x14ac:dyDescent="0.4">
      <c r="A79" s="1" t="s">
        <v>5</v>
      </c>
      <c r="B79" s="51" t="s">
        <v>5</v>
      </c>
      <c r="C79" s="16" t="s">
        <v>6</v>
      </c>
      <c r="D79" s="3">
        <f>D80+D81</f>
        <v>738044426</v>
      </c>
    </row>
    <row r="80" spans="1:4" ht="18.5" thickBot="1" x14ac:dyDescent="0.45">
      <c r="A80" s="2" t="s">
        <v>5</v>
      </c>
      <c r="B80" s="17" t="s">
        <v>5</v>
      </c>
      <c r="C80" s="18" t="s">
        <v>7</v>
      </c>
      <c r="D80" s="19">
        <f>D50+D52+D54+D58+D60+D62+D64+D66+D68+D72+D74+D76+D70+D56</f>
        <v>738044426</v>
      </c>
    </row>
    <row r="81" spans="1:4" ht="18.5" thickBot="1" x14ac:dyDescent="0.45">
      <c r="A81" s="2" t="s">
        <v>5</v>
      </c>
      <c r="B81" s="17" t="s">
        <v>5</v>
      </c>
      <c r="C81" s="18" t="s">
        <v>8</v>
      </c>
      <c r="D81" s="20"/>
    </row>
  </sheetData>
  <mergeCells count="40">
    <mergeCell ref="A49:D49"/>
    <mergeCell ref="A78:D78"/>
    <mergeCell ref="B14:C14"/>
    <mergeCell ref="B37:C37"/>
    <mergeCell ref="A40:D40"/>
    <mergeCell ref="B41:C41"/>
    <mergeCell ref="B42:C42"/>
    <mergeCell ref="B24:C24"/>
    <mergeCell ref="B25:C25"/>
    <mergeCell ref="B26:C26"/>
    <mergeCell ref="B38:C38"/>
    <mergeCell ref="B29:C29"/>
    <mergeCell ref="B30:C30"/>
    <mergeCell ref="B31:C31"/>
    <mergeCell ref="B34:C34"/>
    <mergeCell ref="B35:C35"/>
    <mergeCell ref="B36:C36"/>
    <mergeCell ref="B43:C43"/>
    <mergeCell ref="A45:D45"/>
    <mergeCell ref="B21:C21"/>
    <mergeCell ref="B23:C23"/>
    <mergeCell ref="B27:C27"/>
    <mergeCell ref="B32:C32"/>
    <mergeCell ref="B33:C33"/>
    <mergeCell ref="B39:C39"/>
    <mergeCell ref="B22:C22"/>
    <mergeCell ref="B28:C28"/>
    <mergeCell ref="B12:C12"/>
    <mergeCell ref="A5:D5"/>
    <mergeCell ref="A6:B6"/>
    <mergeCell ref="A7:B7"/>
    <mergeCell ref="A9:D9"/>
    <mergeCell ref="B11:C11"/>
    <mergeCell ref="B19:C19"/>
    <mergeCell ref="B20:C20"/>
    <mergeCell ref="A13:D13"/>
    <mergeCell ref="B15:C15"/>
    <mergeCell ref="B16:C16"/>
    <mergeCell ref="B17:C17"/>
    <mergeCell ref="B18:C18"/>
  </mergeCells>
  <printOptions horizontalCentered="1"/>
  <pageMargins left="0.78740157480314965" right="0.39370078740157483" top="0.39370078740157483" bottom="0.39370078740157483"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user416c</dc:creator>
  <cp:lastModifiedBy>К_</cp:lastModifiedBy>
  <cp:lastPrinted>2023-05-22T09:16:27Z</cp:lastPrinted>
  <dcterms:created xsi:type="dcterms:W3CDTF">2020-06-04T14:01:22Z</dcterms:created>
  <dcterms:modified xsi:type="dcterms:W3CDTF">2023-05-23T13:34:48Z</dcterms:modified>
</cp:coreProperties>
</file>