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L44" i="1" l="1"/>
  <c r="N46" i="1"/>
  <c r="P44" i="1" l="1"/>
  <c r="N47" i="1"/>
  <c r="N52" i="1" s="1"/>
  <c r="P52" i="1" s="1"/>
  <c r="P71" i="1"/>
  <c r="P75" i="1"/>
  <c r="P45" i="1"/>
  <c r="P46" i="1"/>
  <c r="P80" i="1" s="1"/>
  <c r="N53" i="1" l="1"/>
  <c r="P47" i="1"/>
  <c r="P66" i="1"/>
  <c r="L47" i="1"/>
  <c r="P86" i="1"/>
  <c r="M83" i="1"/>
  <c r="P53" i="1" l="1"/>
</calcChain>
</file>

<file path=xl/sharedStrings.xml><?xml version="1.0" encoding="utf-8"?>
<sst xmlns="http://schemas.openxmlformats.org/spreadsheetml/2006/main" count="191" uniqueCount="107">
  <si>
    <t>ЗАТВЕРДЖЕНО</t>
  </si>
  <si>
    <t>Наказ Міністерства фінансів України 26 серпня 2014 року №836</t>
  </si>
  <si>
    <t>ЗАТВЕРДЖЕНО:</t>
  </si>
  <si>
    <t>Наказ / розпорядчий документ</t>
  </si>
  <si>
    <t>Управління капітального будівництва Миколаївської міської ради</t>
  </si>
  <si>
    <t>Наказ</t>
  </si>
  <si>
    <t>ПАСПОРТ</t>
  </si>
  <si>
    <t>бюджетної програми місцевого бюджету на 2018 рік</t>
  </si>
  <si>
    <t>1.</t>
  </si>
  <si>
    <t>(КПКВК МБ)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</si>
  <si>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</si>
  <si>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</si>
  <si>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</si>
  <si>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</si>
  <si>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>1510160</t>
  </si>
  <si>
    <t>Керівництво і управління у відповідній сфері у містах (місті Києві), селищах, селах, об’єднаних територіальних громадах</t>
  </si>
  <si>
    <t>(КФКВК)</t>
  </si>
  <si>
    <t>1</t>
  </si>
  <si>
    <t>(найменування бюджетної програми)</t>
  </si>
  <si>
    <t>4.</t>
  </si>
  <si>
    <t>5.</t>
  </si>
  <si>
    <t>Підстави для виконання бюджетної програми:</t>
  </si>
  <si>
    <t>6.</t>
  </si>
  <si>
    <t>Мета бюджетної програми</t>
  </si>
  <si>
    <t>Керівництво і управління у сфері капітального будівництва</t>
  </si>
  <si>
    <t>7.</t>
  </si>
  <si>
    <t>Підпрограми, спрямовані на досягнення мети, визначеної паспортом бюджетної програми:</t>
  </si>
  <si>
    <t>№ з/п</t>
  </si>
  <si>
    <t>КПКВК</t>
  </si>
  <si>
    <t>КФКВК</t>
  </si>
  <si>
    <t>Назва підпрограми</t>
  </si>
  <si>
    <t>8. Обсяги фінансування бюджетної програми у розрізі підпрограм та завдань</t>
  </si>
  <si>
    <t>(тис.грн)</t>
  </si>
  <si>
    <t>Підпрограма/завдання бюджетної програми</t>
  </si>
  <si>
    <t>загальний фонд</t>
  </si>
  <si>
    <t>спеціальний фонд</t>
  </si>
  <si>
    <t>Разом</t>
  </si>
  <si>
    <t>Здійснення  наданих законодавством повноважень у сфері капітального будівництва</t>
  </si>
  <si>
    <t>Придбання обладнання та предметів довгострокового користування</t>
  </si>
  <si>
    <t>Проведення капітального ремонту</t>
  </si>
  <si>
    <t>Усього</t>
  </si>
  <si>
    <t>9. Перелік регіональних цільових програм, які виконуються у складі бюджетної програми:</t>
  </si>
  <si>
    <t>Назва
регіональної цільової програми та підпрограми</t>
  </si>
  <si>
    <t>Програма розвитку місцевого самоврядування у місті Миколаєві на 2016-2018 роки</t>
  </si>
  <si>
    <t/>
  </si>
  <si>
    <t>10. Результативні показники бюджетної програми у розрізі підпрограм і завдань:</t>
  </si>
  <si>
    <t>Показники</t>
  </si>
  <si>
    <t>Одиниця виміру</t>
  </si>
  <si>
    <t>Джерело інформації</t>
  </si>
  <si>
    <t>Значення показника</t>
  </si>
  <si>
    <t>затрат</t>
  </si>
  <si>
    <t>Кількість штатних одиниць</t>
  </si>
  <si>
    <t>шт.од</t>
  </si>
  <si>
    <t>штатний розпис</t>
  </si>
  <si>
    <t>продукту</t>
  </si>
  <si>
    <t>од.</t>
  </si>
  <si>
    <t>розрахунок</t>
  </si>
  <si>
    <t>Кількість прийнятих нормативно-правових актів</t>
  </si>
  <si>
    <t>ефективності</t>
  </si>
  <si>
    <t>витрати на утримання однієї штатної одиниці</t>
  </si>
  <si>
    <t>тис.грн</t>
  </si>
  <si>
    <t>Кількість виконаних листів, звернень, заяв, скарг на одного працівника</t>
  </si>
  <si>
    <t>Обсяг витрат на придбання обладнання і предметів довгострокового користування</t>
  </si>
  <si>
    <t>Кошторис</t>
  </si>
  <si>
    <t>Кількість одиниць придбаного обладнання</t>
  </si>
  <si>
    <t>Договір</t>
  </si>
  <si>
    <t>Середні витрати на одиницю придбаного обладнання</t>
  </si>
  <si>
    <t>якості</t>
  </si>
  <si>
    <t>Економія коштів на рік, що виникла за результатами впровадження в експлуатацію придбаного обладнання</t>
  </si>
  <si>
    <t>обсяги видатків</t>
  </si>
  <si>
    <t>звітність установ</t>
  </si>
  <si>
    <t>кількість об'єктів,, які потребують капітального ремонту</t>
  </si>
  <si>
    <t>Кількість об'єктів, що планується ремонтувати</t>
  </si>
  <si>
    <t>Метраж об'єктів, що планується відремонтувати</t>
  </si>
  <si>
    <t>грн</t>
  </si>
  <si>
    <t>Питома вага відремонтованих об'єктів у загальній кількості об'єктів, що потребують ремонту</t>
  </si>
  <si>
    <t>%</t>
  </si>
  <si>
    <t>Питома вага відремонтованої площі у загальній площі, що потребує ремонту</t>
  </si>
  <si>
    <t>Обсяг річної економії бюджетних коштів в результаті проведення капітального ремонту</t>
  </si>
  <si>
    <t>11. Джерела фінансування інвестиційних проектів у розрізі підпрограм (2)</t>
  </si>
  <si>
    <t>Код</t>
  </si>
  <si>
    <t>Найменування джерел надходжень</t>
  </si>
  <si>
    <t>Касові видатки станом на 
1 січня звітного періоду</t>
  </si>
  <si>
    <t>План видатків звітного періоду</t>
  </si>
  <si>
    <t>Прогноз видатків до кінця реалізації інвестиційного проекту (3)</t>
  </si>
  <si>
    <t>Пояснення, що характеризують джерела фінансування</t>
  </si>
  <si>
    <t>УСЬОГО:</t>
  </si>
  <si>
    <t>1 Код функціональної класифікації видатків та кредитування бюджету вказується лише у випадку, коли бюджетна програма не поділяється на підпрограми.</t>
  </si>
  <si>
    <t>2 Пункт 11 заповнюється тільки для затверджених у місцевому бюджеті видатків/надання кредитів на реалізацію інвестиційних проектів (програм).</t>
  </si>
  <si>
    <t>3 Прогноз видатків до кінця реалізації інвестиційного проекту зазначається з розбивкою за роками.</t>
  </si>
  <si>
    <t>Р.С. Бохін</t>
  </si>
  <si>
    <t>(підпис)</t>
  </si>
  <si>
    <t>(ініціали та прізвище)</t>
  </si>
  <si>
    <t>08.06.2018 12:07:15</t>
  </si>
  <si>
    <t>Паспорт бюджетної програми 000000231 от 08.06.2018 11:13:47</t>
  </si>
  <si>
    <t xml:space="preserve">кв.м </t>
  </si>
  <si>
    <t>Кількість отриманих листів, звернень, заяв, скарг</t>
  </si>
  <si>
    <t>журнал реєстрації</t>
  </si>
  <si>
    <t>ПКД, експертний звіт</t>
  </si>
  <si>
    <t>Середня вартість ремонту 1 об'єкту</t>
  </si>
  <si>
    <t>Начальник управління</t>
  </si>
  <si>
    <t>Директор департаменту фінансів</t>
  </si>
  <si>
    <t>В.Є. Святелик</t>
  </si>
  <si>
    <t>Кількість прийнятих прийнятих нормативно-правових актів на одного працівника</t>
  </si>
  <si>
    <t xml:space="preserve">Конституція України від 28 червня 1996 року V сесія Верховної Ради України зі  змінами;
Бюджетний кодекс України від 08.07.10 № 4282-ІV зв змінами;
Закон України про державний бюджет України на 2017 рік від 21.12.2016 № 18/01-VІІІ;
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та "Правила складання паспортів бюджетних програм місцевих бюджетів та звітів про їх виконання";
Програма розвитку місцевого самоврядування у місті Миколаєві на 2016-2018роки. Рішення ММР від 05.04.2016 № 4/14;
Рішення ММР "Про міський бюджет міста Миколаєва на 2018 рік" від 21.12.17 № 32/17, зі змінами затвердженими рішеням ММР від 07.06.2018 №38/4 "Про внесення змін до рішення міської ради від 21.12.2018 № 32/17 «Про міський бюджет міста Миколаєва на 2018 рік»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Миколаївської міської ради "Про міський бюджет міста Миколаєва на 2018 рік" від 21.12.2017 № 32/17, зі змінами затвердженими рішенням ММР № 46/5 від 09.11.2018 "Про внесення змін до рішення міської ради від 21.12.2017 № 32/17 «Про міський бюджет міста Миколаєва на 2018 рік»    </t>
  </si>
  <si>
    <t>Обсяг бюджетних призначень/бюджетних асигнувань  -   5 581,802 тис.гривень, у тому числі загального фонду -  2 962,160 тис.гривень та спеціального фонду - 2 619,642 тис.гривень</t>
  </si>
  <si>
    <t>Департаменту фінансів Миколаївської міської ради
від12.02.18р.  № 13/5 (у редакції управління капітального будівництва Миколаївської міської ради та департаменту фінансів Миколаївської міської ради від 08.11.2018р. № 144/139)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</si>
</sst>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&quot;    &quot;"/>
    <numFmt numFmtId="165" formatCode="0.000"/>
    <numFmt numFmtId="166" formatCode="#,##0.000"/>
  </numFmts>
  <fonts count="11" x14ac:knownFonts="1">
    <font>
      <sz val="8"/>
      <name val="Arial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4" xfId="0" applyFont="1" applyBorder="1" applyAlignment="1">
      <alignment horizontal="left"/>
    </xf>
    <xf numFmtId="1" fontId="6" fillId="0" borderId="4" xfId="0" applyNumberFormat="1" applyFont="1" applyBorder="1" applyAlignment="1">
      <alignment horizontal="center"/>
    </xf>
    <xf numFmtId="0" fontId="6" fillId="0" borderId="14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1" fontId="6" fillId="0" borderId="22" xfId="0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" fontId="0" fillId="0" borderId="15" xfId="0" applyNumberFormat="1" applyBorder="1" applyAlignment="1">
      <alignment horizontal="right" vertical="center"/>
    </xf>
    <xf numFmtId="0" fontId="0" fillId="0" borderId="23" xfId="0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0" fontId="8" fillId="0" borderId="27" xfId="0" applyFont="1" applyBorder="1" applyAlignment="1">
      <alignment horizontal="left"/>
    </xf>
    <xf numFmtId="164" fontId="8" fillId="2" borderId="27" xfId="0" applyNumberFormat="1" applyFont="1" applyFill="1" applyBorder="1" applyAlignment="1">
      <alignment horizontal="center"/>
    </xf>
    <xf numFmtId="0" fontId="8" fillId="0" borderId="26" xfId="0" applyFont="1" applyBorder="1" applyAlignment="1">
      <alignment horizontal="left"/>
    </xf>
    <xf numFmtId="164" fontId="8" fillId="2" borderId="26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" fontId="6" fillId="0" borderId="0" xfId="0" applyNumberFormat="1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wrapText="1"/>
    </xf>
    <xf numFmtId="164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0" fillId="0" borderId="27" xfId="0" applyNumberFormat="1" applyBorder="1" applyAlignment="1">
      <alignment horizontal="center" vertical="center" wrapText="1"/>
    </xf>
    <xf numFmtId="0" fontId="0" fillId="0" borderId="28" xfId="0" applyBorder="1" applyAlignment="1">
      <alignment horizontal="left" vertical="center" wrapText="1"/>
    </xf>
    <xf numFmtId="165" fontId="0" fillId="2" borderId="28" xfId="0" applyNumberFormat="1" applyFill="1" applyBorder="1" applyAlignment="1">
      <alignment horizontal="right" vertical="center" wrapText="1"/>
    </xf>
    <xf numFmtId="0" fontId="0" fillId="2" borderId="28" xfId="0" applyFill="1" applyBorder="1" applyAlignment="1">
      <alignment horizontal="right" vertical="center" wrapText="1"/>
    </xf>
    <xf numFmtId="165" fontId="0" fillId="2" borderId="27" xfId="0" applyNumberFormat="1" applyFill="1" applyBorder="1" applyAlignment="1">
      <alignment horizontal="right" vertical="center" wrapText="1"/>
    </xf>
    <xf numFmtId="1" fontId="0" fillId="0" borderId="26" xfId="0" applyNumberFormat="1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0" fillId="2" borderId="26" xfId="0" applyFill="1" applyBorder="1" applyAlignment="1">
      <alignment horizontal="right" vertical="center" wrapText="1"/>
    </xf>
    <xf numFmtId="165" fontId="0" fillId="2" borderId="26" xfId="0" applyNumberFormat="1" applyFill="1" applyBorder="1" applyAlignment="1">
      <alignment horizontal="right" vertical="center" wrapText="1"/>
    </xf>
    <xf numFmtId="0" fontId="6" fillId="0" borderId="26" xfId="0" applyFont="1" applyBorder="1" applyAlignment="1">
      <alignment horizontal="right" vertical="center" wrapText="1"/>
    </xf>
    <xf numFmtId="166" fontId="6" fillId="2" borderId="26" xfId="0" applyNumberFormat="1" applyFont="1" applyFill="1" applyBorder="1" applyAlignment="1">
      <alignment horizontal="righ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165" fontId="0" fillId="0" borderId="14" xfId="0" applyNumberFormat="1" applyBorder="1" applyAlignment="1">
      <alignment horizontal="right" vertical="center" wrapText="1"/>
    </xf>
    <xf numFmtId="165" fontId="0" fillId="0" borderId="15" xfId="0" applyNumberForma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165" fontId="6" fillId="0" borderId="14" xfId="0" applyNumberFormat="1" applyFont="1" applyBorder="1" applyAlignment="1">
      <alignment horizontal="right" vertical="center" wrapText="1"/>
    </xf>
    <xf numFmtId="165" fontId="6" fillId="0" borderId="15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165" fontId="8" fillId="0" borderId="14" xfId="0" applyNumberFormat="1" applyFont="1" applyBorder="1" applyAlignment="1">
      <alignment horizontal="right" vertical="center" wrapText="1"/>
    </xf>
    <xf numFmtId="0" fontId="0" fillId="0" borderId="15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righ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4" xfId="0" applyFont="1" applyBorder="1" applyAlignment="1">
      <alignment horizontal="righ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112"/>
  <sheetViews>
    <sheetView tabSelected="1" workbookViewId="0">
      <selection activeCell="M11" sqref="M11"/>
    </sheetView>
  </sheetViews>
  <sheetFormatPr defaultColWidth="10.5" defaultRowHeight="11.45" customHeight="1" x14ac:dyDescent="0.2"/>
  <cols>
    <col min="1" max="1" width="3.5" style="1" customWidth="1"/>
    <col min="2" max="2" width="5.6640625" style="1" customWidth="1"/>
    <col min="3" max="3" width="11.5" style="1" customWidth="1"/>
    <col min="4" max="17" width="11.6640625" style="1" customWidth="1"/>
  </cols>
  <sheetData>
    <row r="1" spans="1:17" s="1" customFormat="1" ht="11.1" customHeight="1" x14ac:dyDescent="0.2">
      <c r="Q1" s="2" t="s">
        <v>0</v>
      </c>
    </row>
    <row r="2" spans="1:17" s="1" customFormat="1" ht="12.95" customHeight="1" x14ac:dyDescent="0.2">
      <c r="Q2" s="2" t="s">
        <v>1</v>
      </c>
    </row>
    <row r="3" spans="1:17" s="1" customFormat="1" ht="12.95" customHeight="1" x14ac:dyDescent="0.2"/>
    <row r="4" spans="1:17" s="1" customFormat="1" ht="12.95" customHeight="1" x14ac:dyDescent="0.2">
      <c r="M4" s="3" t="s">
        <v>2</v>
      </c>
    </row>
    <row r="6" spans="1:17" ht="12.95" customHeight="1" x14ac:dyDescent="0.2">
      <c r="M6" s="31" t="s">
        <v>3</v>
      </c>
      <c r="N6" s="31"/>
      <c r="O6" s="31"/>
      <c r="P6" s="31"/>
      <c r="Q6" s="31"/>
    </row>
    <row r="7" spans="1:17" ht="26.1" customHeight="1" x14ac:dyDescent="0.2">
      <c r="M7" s="32" t="s">
        <v>4</v>
      </c>
      <c r="N7" s="32"/>
      <c r="O7" s="32"/>
      <c r="P7" s="32"/>
      <c r="Q7" s="32"/>
    </row>
    <row r="8" spans="1:17" ht="6.75" customHeight="1" x14ac:dyDescent="0.2"/>
    <row r="9" spans="1:17" ht="12.95" customHeight="1" x14ac:dyDescent="0.2">
      <c r="M9" s="31" t="s">
        <v>5</v>
      </c>
      <c r="N9" s="31"/>
      <c r="O9" s="31"/>
      <c r="P9" s="31"/>
      <c r="Q9" s="31"/>
    </row>
    <row r="10" spans="1:17" ht="66.75" customHeight="1" x14ac:dyDescent="0.2">
      <c r="M10" s="32" t="s">
        <v>106</v>
      </c>
      <c r="N10" s="32"/>
      <c r="O10" s="32"/>
      <c r="P10" s="32"/>
      <c r="Q10" s="32"/>
    </row>
    <row r="12" spans="1:17" ht="11.1" customHeight="1" x14ac:dyDescent="0.2"/>
    <row r="13" spans="1:17" ht="15.95" customHeight="1" x14ac:dyDescent="0.25">
      <c r="A13" s="33" t="s">
        <v>6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 ht="15.95" customHeight="1" x14ac:dyDescent="0.2">
      <c r="A14" s="34" t="s">
        <v>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8" spans="1:17" ht="11.1" customHeight="1" x14ac:dyDescent="0.2">
      <c r="A18" s="4" t="s">
        <v>8</v>
      </c>
      <c r="B18" s="35">
        <v>1500000</v>
      </c>
      <c r="C18" s="35"/>
      <c r="E18" s="36" t="s">
        <v>4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ht="11.1" customHeight="1" x14ac:dyDescent="0.2">
      <c r="B19" s="37" t="s">
        <v>9</v>
      </c>
      <c r="C19" s="37"/>
      <c r="E19" s="38" t="s">
        <v>10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1" spans="1:17" ht="11.1" customHeight="1" x14ac:dyDescent="0.2">
      <c r="A21" s="4" t="s">
        <v>11</v>
      </c>
      <c r="B21" s="35">
        <v>150000</v>
      </c>
      <c r="C21" s="35"/>
      <c r="E21" s="36" t="s">
        <v>4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ht="11.1" customHeight="1" x14ac:dyDescent="0.2">
      <c r="B22" s="37" t="s">
        <v>9</v>
      </c>
      <c r="C22" s="37"/>
      <c r="E22" s="38" t="s">
        <v>12</v>
      </c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4" spans="1:17" ht="11.1" customHeight="1" x14ac:dyDescent="0.2">
      <c r="A24" s="4" t="s">
        <v>13</v>
      </c>
      <c r="B24" s="39" t="s">
        <v>14</v>
      </c>
      <c r="C24" s="39"/>
      <c r="E24" s="40">
        <v>111</v>
      </c>
      <c r="F24" s="40"/>
      <c r="H24" s="36" t="s">
        <v>15</v>
      </c>
      <c r="I24" s="36"/>
      <c r="J24" s="36"/>
      <c r="K24" s="36"/>
      <c r="L24" s="36"/>
      <c r="M24" s="36"/>
      <c r="N24" s="36"/>
      <c r="O24" s="36"/>
      <c r="P24" s="36"/>
      <c r="Q24" s="36"/>
    </row>
    <row r="25" spans="1:17" ht="11.1" customHeight="1" x14ac:dyDescent="0.2">
      <c r="B25" s="37" t="s">
        <v>9</v>
      </c>
      <c r="C25" s="37"/>
      <c r="E25" s="6" t="s">
        <v>16</v>
      </c>
      <c r="F25" s="7" t="s">
        <v>17</v>
      </c>
      <c r="H25" s="38" t="s">
        <v>18</v>
      </c>
      <c r="I25" s="38"/>
      <c r="J25" s="38"/>
      <c r="K25" s="38"/>
      <c r="L25" s="38"/>
      <c r="M25" s="38"/>
      <c r="N25" s="38"/>
      <c r="O25" s="38"/>
      <c r="P25" s="38"/>
      <c r="Q25" s="38"/>
    </row>
    <row r="27" spans="1:17" ht="11.1" customHeight="1" x14ac:dyDescent="0.2">
      <c r="A27" s="4" t="s">
        <v>19</v>
      </c>
      <c r="B27" s="39" t="s">
        <v>105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9" spans="1:17" ht="11.1" customHeight="1" x14ac:dyDescent="0.2">
      <c r="A29" s="8" t="s">
        <v>20</v>
      </c>
      <c r="B29" s="41" t="s">
        <v>21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</row>
    <row r="31" spans="1:17" ht="115.5" customHeight="1" x14ac:dyDescent="0.2">
      <c r="B31" s="42" t="s">
        <v>104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</row>
    <row r="34" spans="1:17" ht="11.1" customHeight="1" x14ac:dyDescent="0.2">
      <c r="A34" s="4" t="s">
        <v>22</v>
      </c>
      <c r="B34" s="43" t="s">
        <v>23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ht="11.1" customHeight="1" x14ac:dyDescent="0.2">
      <c r="A35" s="10"/>
      <c r="B35" s="44" t="s">
        <v>24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7" spans="1:17" ht="11.1" customHeight="1" x14ac:dyDescent="0.2">
      <c r="A37" s="4" t="s">
        <v>25</v>
      </c>
      <c r="B37" s="4" t="s">
        <v>26</v>
      </c>
    </row>
    <row r="38" spans="1:17" ht="11.1" customHeight="1" x14ac:dyDescent="0.2">
      <c r="A38" s="45" t="s">
        <v>27</v>
      </c>
      <c r="B38" s="45"/>
      <c r="C38" s="11" t="s">
        <v>28</v>
      </c>
      <c r="D38" s="11" t="s">
        <v>29</v>
      </c>
      <c r="E38" s="46" t="s">
        <v>30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</row>
    <row r="40" spans="1:17" ht="11.1" customHeight="1" x14ac:dyDescent="0.2">
      <c r="A40" s="4" t="s">
        <v>31</v>
      </c>
      <c r="Q40" s="4" t="s">
        <v>32</v>
      </c>
    </row>
    <row r="41" spans="1:17" ht="11.1" customHeight="1" x14ac:dyDescent="0.2">
      <c r="A41" s="47" t="s">
        <v>27</v>
      </c>
      <c r="B41" s="47"/>
      <c r="C41" s="50" t="s">
        <v>28</v>
      </c>
      <c r="D41" s="50" t="s">
        <v>29</v>
      </c>
      <c r="E41" s="52" t="s">
        <v>33</v>
      </c>
      <c r="F41" s="52"/>
      <c r="G41" s="52"/>
      <c r="H41" s="52"/>
      <c r="I41" s="52"/>
      <c r="J41" s="52"/>
      <c r="K41" s="52"/>
      <c r="L41" s="52" t="s">
        <v>34</v>
      </c>
      <c r="M41" s="52"/>
      <c r="N41" s="52" t="s">
        <v>35</v>
      </c>
      <c r="O41" s="52"/>
      <c r="P41" s="55" t="s">
        <v>36</v>
      </c>
      <c r="Q41" s="55"/>
    </row>
    <row r="42" spans="1:17" ht="11.1" customHeight="1" x14ac:dyDescent="0.2">
      <c r="A42" s="48"/>
      <c r="B42" s="49"/>
      <c r="C42" s="51"/>
      <c r="D42" s="51"/>
      <c r="E42" s="53"/>
      <c r="F42" s="54"/>
      <c r="G42" s="54"/>
      <c r="H42" s="54"/>
      <c r="I42" s="54"/>
      <c r="J42" s="54"/>
      <c r="K42" s="54"/>
      <c r="L42" s="53"/>
      <c r="M42" s="54"/>
      <c r="N42" s="53"/>
      <c r="O42" s="54"/>
      <c r="P42" s="51"/>
      <c r="Q42" s="56"/>
    </row>
    <row r="43" spans="1:17" ht="11.1" customHeight="1" x14ac:dyDescent="0.2">
      <c r="A43" s="57">
        <v>1</v>
      </c>
      <c r="B43" s="57"/>
      <c r="C43" s="12">
        <v>2</v>
      </c>
      <c r="D43" s="12">
        <v>3</v>
      </c>
      <c r="E43" s="58">
        <v>4</v>
      </c>
      <c r="F43" s="58"/>
      <c r="G43" s="58"/>
      <c r="H43" s="58"/>
      <c r="I43" s="58"/>
      <c r="J43" s="58"/>
      <c r="K43" s="58"/>
      <c r="L43" s="58">
        <v>5</v>
      </c>
      <c r="M43" s="58"/>
      <c r="N43" s="58">
        <v>6</v>
      </c>
      <c r="O43" s="58"/>
      <c r="P43" s="59">
        <v>7</v>
      </c>
      <c r="Q43" s="59"/>
    </row>
    <row r="44" spans="1:17" ht="11.1" customHeight="1" x14ac:dyDescent="0.2">
      <c r="A44" s="60">
        <v>1</v>
      </c>
      <c r="B44" s="60"/>
      <c r="C44" s="27" t="s">
        <v>14</v>
      </c>
      <c r="D44" s="28">
        <v>111</v>
      </c>
      <c r="E44" s="61" t="s">
        <v>37</v>
      </c>
      <c r="F44" s="61"/>
      <c r="G44" s="61"/>
      <c r="H44" s="61"/>
      <c r="I44" s="61"/>
      <c r="J44" s="61"/>
      <c r="K44" s="61"/>
      <c r="L44" s="62">
        <f>3332.1-438.807+68.867</f>
        <v>2962.16</v>
      </c>
      <c r="M44" s="62"/>
      <c r="N44" s="63"/>
      <c r="O44" s="63"/>
      <c r="P44" s="64">
        <f>L44</f>
        <v>2962.16</v>
      </c>
      <c r="Q44" s="64"/>
    </row>
    <row r="45" spans="1:17" ht="11.1" customHeight="1" x14ac:dyDescent="0.2">
      <c r="A45" s="65">
        <v>2</v>
      </c>
      <c r="B45" s="65"/>
      <c r="C45" s="29" t="s">
        <v>14</v>
      </c>
      <c r="D45" s="30">
        <v>111</v>
      </c>
      <c r="E45" s="66" t="s">
        <v>38</v>
      </c>
      <c r="F45" s="66"/>
      <c r="G45" s="66"/>
      <c r="H45" s="66"/>
      <c r="I45" s="66"/>
      <c r="J45" s="66"/>
      <c r="K45" s="66"/>
      <c r="L45" s="67"/>
      <c r="M45" s="67"/>
      <c r="N45" s="68">
        <v>104.137</v>
      </c>
      <c r="O45" s="68"/>
      <c r="P45" s="68">
        <f>N45</f>
        <v>104.137</v>
      </c>
      <c r="Q45" s="68"/>
    </row>
    <row r="46" spans="1:17" ht="11.1" customHeight="1" x14ac:dyDescent="0.2">
      <c r="A46" s="65">
        <v>3</v>
      </c>
      <c r="B46" s="65"/>
      <c r="C46" s="29" t="s">
        <v>14</v>
      </c>
      <c r="D46" s="30">
        <v>111</v>
      </c>
      <c r="E46" s="66" t="s">
        <v>39</v>
      </c>
      <c r="F46" s="66"/>
      <c r="G46" s="66"/>
      <c r="H46" s="66"/>
      <c r="I46" s="66"/>
      <c r="J46" s="66"/>
      <c r="K46" s="66"/>
      <c r="L46" s="67"/>
      <c r="M46" s="67"/>
      <c r="N46" s="68">
        <f>1427.686+438.807+548.649+100.363</f>
        <v>2515.5049999999997</v>
      </c>
      <c r="O46" s="68"/>
      <c r="P46" s="68">
        <f>N46</f>
        <v>2515.5049999999997</v>
      </c>
      <c r="Q46" s="68"/>
    </row>
    <row r="47" spans="1:17" s="1" customFormat="1" ht="11.1" customHeight="1" x14ac:dyDescent="0.2">
      <c r="A47" s="69" t="s">
        <v>40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70">
        <f>L44+L45+L46</f>
        <v>2962.16</v>
      </c>
      <c r="M47" s="70"/>
      <c r="N47" s="70">
        <f>N44+N45+N46</f>
        <v>2619.6419999999998</v>
      </c>
      <c r="O47" s="70"/>
      <c r="P47" s="70">
        <f>P44+P45+P46</f>
        <v>5581.8019999999997</v>
      </c>
      <c r="Q47" s="70"/>
    </row>
    <row r="49" spans="1:17" ht="11.1" customHeight="1" x14ac:dyDescent="0.2">
      <c r="A49" s="4" t="s">
        <v>41</v>
      </c>
      <c r="Q49" s="4" t="s">
        <v>32</v>
      </c>
    </row>
    <row r="50" spans="1:17" ht="21.95" customHeight="1" x14ac:dyDescent="0.2">
      <c r="A50" s="71" t="s">
        <v>42</v>
      </c>
      <c r="B50" s="71"/>
      <c r="C50" s="71"/>
      <c r="D50" s="71"/>
      <c r="E50" s="71"/>
      <c r="F50" s="71"/>
      <c r="G50" s="71"/>
      <c r="H50" s="71"/>
      <c r="I50" s="71"/>
      <c r="J50" s="71"/>
      <c r="K50" s="14" t="s">
        <v>28</v>
      </c>
      <c r="L50" s="72" t="s">
        <v>34</v>
      </c>
      <c r="M50" s="72"/>
      <c r="N50" s="72" t="s">
        <v>35</v>
      </c>
      <c r="O50" s="72"/>
      <c r="P50" s="73" t="s">
        <v>36</v>
      </c>
      <c r="Q50" s="73"/>
    </row>
    <row r="51" spans="1:17" ht="11.1" customHeight="1" x14ac:dyDescent="0.2">
      <c r="A51" s="74">
        <v>1</v>
      </c>
      <c r="B51" s="74"/>
      <c r="C51" s="74"/>
      <c r="D51" s="74"/>
      <c r="E51" s="74"/>
      <c r="F51" s="74"/>
      <c r="G51" s="74"/>
      <c r="H51" s="74"/>
      <c r="I51" s="74"/>
      <c r="J51" s="74"/>
      <c r="K51" s="12">
        <v>2</v>
      </c>
      <c r="L51" s="58">
        <v>3</v>
      </c>
      <c r="M51" s="58"/>
      <c r="N51" s="58">
        <v>4</v>
      </c>
      <c r="O51" s="58"/>
      <c r="P51" s="59">
        <v>5</v>
      </c>
      <c r="Q51" s="59"/>
    </row>
    <row r="52" spans="1:17" ht="11.1" customHeight="1" x14ac:dyDescent="0.2">
      <c r="A52" s="75" t="s">
        <v>43</v>
      </c>
      <c r="B52" s="75"/>
      <c r="C52" s="75"/>
      <c r="D52" s="75"/>
      <c r="E52" s="75"/>
      <c r="F52" s="75"/>
      <c r="G52" s="75"/>
      <c r="H52" s="75"/>
      <c r="I52" s="75"/>
      <c r="J52" s="75"/>
      <c r="K52" s="15" t="s">
        <v>44</v>
      </c>
      <c r="L52" s="76">
        <v>198.24100000000001</v>
      </c>
      <c r="M52" s="76"/>
      <c r="N52" s="77">
        <f>N47</f>
        <v>2619.6419999999998</v>
      </c>
      <c r="O52" s="77"/>
      <c r="P52" s="76">
        <f>L52+N52</f>
        <v>2817.8829999999998</v>
      </c>
      <c r="Q52" s="76"/>
    </row>
    <row r="53" spans="1:17" ht="11.1" customHeight="1" x14ac:dyDescent="0.2">
      <c r="A53" s="78" t="s">
        <v>40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9">
        <v>198.24100000000001</v>
      </c>
      <c r="M53" s="79"/>
      <c r="N53" s="80">
        <f>N52</f>
        <v>2619.6419999999998</v>
      </c>
      <c r="O53" s="80"/>
      <c r="P53" s="79">
        <f>P52</f>
        <v>2817.8829999999998</v>
      </c>
      <c r="Q53" s="79"/>
    </row>
    <row r="55" spans="1:17" ht="11.1" customHeight="1" x14ac:dyDescent="0.2">
      <c r="A55" s="4" t="s">
        <v>45</v>
      </c>
    </row>
    <row r="56" spans="1:17" ht="12" customHeight="1" x14ac:dyDescent="0.2">
      <c r="A56" s="81" t="s">
        <v>27</v>
      </c>
      <c r="B56" s="81"/>
      <c r="C56" s="84" t="s">
        <v>28</v>
      </c>
      <c r="D56" s="86" t="s">
        <v>46</v>
      </c>
      <c r="E56" s="86"/>
      <c r="F56" s="86"/>
      <c r="G56" s="86"/>
      <c r="H56" s="86"/>
      <c r="I56" s="86"/>
      <c r="J56" s="86"/>
      <c r="K56" s="86"/>
      <c r="L56" s="89" t="s">
        <v>47</v>
      </c>
      <c r="M56" s="89" t="s">
        <v>48</v>
      </c>
      <c r="N56" s="89"/>
      <c r="O56" s="89"/>
      <c r="P56" s="91" t="s">
        <v>49</v>
      </c>
      <c r="Q56" s="91"/>
    </row>
    <row r="57" spans="1:17" ht="12" customHeight="1" x14ac:dyDescent="0.2">
      <c r="A57" s="82"/>
      <c r="B57" s="83"/>
      <c r="C57" s="85"/>
      <c r="D57" s="87"/>
      <c r="E57" s="88"/>
      <c r="F57" s="88"/>
      <c r="G57" s="88"/>
      <c r="H57" s="88"/>
      <c r="I57" s="88"/>
      <c r="J57" s="88"/>
      <c r="K57" s="88"/>
      <c r="L57" s="90"/>
      <c r="M57" s="87"/>
      <c r="N57" s="88"/>
      <c r="O57" s="83"/>
      <c r="P57" s="92"/>
      <c r="Q57" s="93"/>
    </row>
    <row r="58" spans="1:17" ht="11.1" customHeight="1" x14ac:dyDescent="0.2">
      <c r="A58" s="57">
        <v>1</v>
      </c>
      <c r="B58" s="57"/>
      <c r="C58" s="12">
        <v>2</v>
      </c>
      <c r="D58" s="94">
        <v>3</v>
      </c>
      <c r="E58" s="94"/>
      <c r="F58" s="94"/>
      <c r="G58" s="94"/>
      <c r="H58" s="94"/>
      <c r="I58" s="94"/>
      <c r="J58" s="94"/>
      <c r="K58" s="94"/>
      <c r="L58" s="12">
        <v>4</v>
      </c>
      <c r="M58" s="94">
        <v>5</v>
      </c>
      <c r="N58" s="94"/>
      <c r="O58" s="94"/>
      <c r="P58" s="59">
        <v>6</v>
      </c>
      <c r="Q58" s="59"/>
    </row>
    <row r="59" spans="1:17" s="17" customFormat="1" ht="11.1" customHeight="1" x14ac:dyDescent="0.2">
      <c r="A59" s="95">
        <v>1</v>
      </c>
      <c r="B59" s="95"/>
      <c r="C59" s="18" t="s">
        <v>14</v>
      </c>
      <c r="D59" s="96" t="s">
        <v>37</v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1:17" s="17" customFormat="1" ht="11.1" customHeight="1" x14ac:dyDescent="0.2">
      <c r="A60" s="97" t="s">
        <v>50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17" s="17" customFormat="1" ht="11.1" customHeight="1" x14ac:dyDescent="0.2">
      <c r="A61" s="19">
        <v>1</v>
      </c>
      <c r="B61" s="20"/>
      <c r="C61" s="21" t="s">
        <v>14</v>
      </c>
      <c r="D61" s="75" t="s">
        <v>51</v>
      </c>
      <c r="E61" s="75"/>
      <c r="F61" s="75"/>
      <c r="G61" s="75"/>
      <c r="H61" s="75"/>
      <c r="I61" s="75"/>
      <c r="J61" s="75"/>
      <c r="K61" s="75"/>
      <c r="L61" s="22" t="s">
        <v>52</v>
      </c>
      <c r="M61" s="98" t="s">
        <v>53</v>
      </c>
      <c r="N61" s="98"/>
      <c r="O61" s="98"/>
      <c r="P61" s="99">
        <v>18</v>
      </c>
      <c r="Q61" s="99"/>
    </row>
    <row r="62" spans="1:17" s="17" customFormat="1" ht="11.1" customHeight="1" x14ac:dyDescent="0.2">
      <c r="A62" s="97" t="s">
        <v>54</v>
      </c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</row>
    <row r="63" spans="1:17" s="17" customFormat="1" ht="11.1" customHeight="1" x14ac:dyDescent="0.2">
      <c r="A63" s="19">
        <v>1</v>
      </c>
      <c r="B63" s="20"/>
      <c r="C63" s="21" t="s">
        <v>14</v>
      </c>
      <c r="D63" s="75" t="s">
        <v>96</v>
      </c>
      <c r="E63" s="75"/>
      <c r="F63" s="75"/>
      <c r="G63" s="75"/>
      <c r="H63" s="75"/>
      <c r="I63" s="75"/>
      <c r="J63" s="75"/>
      <c r="K63" s="75"/>
      <c r="L63" s="22" t="s">
        <v>55</v>
      </c>
      <c r="M63" s="100" t="s">
        <v>97</v>
      </c>
      <c r="N63" s="98"/>
      <c r="O63" s="98"/>
      <c r="P63" s="99">
        <v>279</v>
      </c>
      <c r="Q63" s="99"/>
    </row>
    <row r="64" spans="1:17" s="17" customFormat="1" ht="11.1" customHeight="1" x14ac:dyDescent="0.2">
      <c r="A64" s="19">
        <v>2</v>
      </c>
      <c r="B64" s="20"/>
      <c r="C64" s="21" t="s">
        <v>14</v>
      </c>
      <c r="D64" s="75" t="s">
        <v>57</v>
      </c>
      <c r="E64" s="75"/>
      <c r="F64" s="75"/>
      <c r="G64" s="75"/>
      <c r="H64" s="75"/>
      <c r="I64" s="75"/>
      <c r="J64" s="75"/>
      <c r="K64" s="75"/>
      <c r="L64" s="22" t="s">
        <v>55</v>
      </c>
      <c r="M64" s="100" t="s">
        <v>97</v>
      </c>
      <c r="N64" s="98"/>
      <c r="O64" s="98"/>
      <c r="P64" s="99">
        <v>27</v>
      </c>
      <c r="Q64" s="99"/>
    </row>
    <row r="65" spans="1:17" s="17" customFormat="1" ht="11.1" customHeight="1" x14ac:dyDescent="0.2">
      <c r="A65" s="97" t="s">
        <v>58</v>
      </c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</row>
    <row r="66" spans="1:17" s="17" customFormat="1" ht="11.1" customHeight="1" x14ac:dyDescent="0.2">
      <c r="A66" s="19">
        <v>1</v>
      </c>
      <c r="B66" s="20"/>
      <c r="C66" s="21" t="s">
        <v>14</v>
      </c>
      <c r="D66" s="75" t="s">
        <v>59</v>
      </c>
      <c r="E66" s="75"/>
      <c r="F66" s="75"/>
      <c r="G66" s="75"/>
      <c r="H66" s="75"/>
      <c r="I66" s="75"/>
      <c r="J66" s="75"/>
      <c r="K66" s="75"/>
      <c r="L66" s="22" t="s">
        <v>60</v>
      </c>
      <c r="M66" s="98" t="s">
        <v>56</v>
      </c>
      <c r="N66" s="98"/>
      <c r="O66" s="98"/>
      <c r="P66" s="99">
        <f>P44/P61</f>
        <v>164.56444444444443</v>
      </c>
      <c r="Q66" s="99"/>
    </row>
    <row r="67" spans="1:17" s="17" customFormat="1" ht="11.1" customHeight="1" x14ac:dyDescent="0.2">
      <c r="A67" s="19">
        <v>2</v>
      </c>
      <c r="B67" s="20"/>
      <c r="C67" s="21" t="s">
        <v>14</v>
      </c>
      <c r="D67" s="75" t="s">
        <v>61</v>
      </c>
      <c r="E67" s="75"/>
      <c r="F67" s="75"/>
      <c r="G67" s="75"/>
      <c r="H67" s="75"/>
      <c r="I67" s="75"/>
      <c r="J67" s="75"/>
      <c r="K67" s="75"/>
      <c r="L67" s="22" t="s">
        <v>55</v>
      </c>
      <c r="M67" s="98" t="s">
        <v>56</v>
      </c>
      <c r="N67" s="98"/>
      <c r="O67" s="98"/>
      <c r="P67" s="99">
        <v>16</v>
      </c>
      <c r="Q67" s="99"/>
    </row>
    <row r="68" spans="1:17" s="17" customFormat="1" ht="11.1" customHeight="1" x14ac:dyDescent="0.2">
      <c r="A68" s="19">
        <v>3</v>
      </c>
      <c r="B68" s="20"/>
      <c r="C68" s="21" t="s">
        <v>14</v>
      </c>
      <c r="D68" s="75" t="s">
        <v>103</v>
      </c>
      <c r="E68" s="75"/>
      <c r="F68" s="75"/>
      <c r="G68" s="75"/>
      <c r="H68" s="75"/>
      <c r="I68" s="75"/>
      <c r="J68" s="75"/>
      <c r="K68" s="75"/>
      <c r="L68" s="22" t="s">
        <v>55</v>
      </c>
      <c r="M68" s="98" t="s">
        <v>56</v>
      </c>
      <c r="N68" s="98"/>
      <c r="O68" s="98"/>
      <c r="P68" s="99">
        <v>1</v>
      </c>
      <c r="Q68" s="99"/>
    </row>
    <row r="69" spans="1:17" s="17" customFormat="1" ht="11.1" customHeight="1" x14ac:dyDescent="0.2">
      <c r="A69" s="95">
        <v>2</v>
      </c>
      <c r="B69" s="95"/>
      <c r="C69" s="18" t="s">
        <v>14</v>
      </c>
      <c r="D69" s="96" t="s">
        <v>38</v>
      </c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</row>
    <row r="70" spans="1:17" s="17" customFormat="1" ht="11.1" customHeight="1" x14ac:dyDescent="0.2">
      <c r="A70" s="97" t="s">
        <v>50</v>
      </c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1:17" s="17" customFormat="1" ht="11.1" customHeight="1" x14ac:dyDescent="0.2">
      <c r="A71" s="19">
        <v>1</v>
      </c>
      <c r="B71" s="20"/>
      <c r="C71" s="21" t="s">
        <v>14</v>
      </c>
      <c r="D71" s="75" t="s">
        <v>62</v>
      </c>
      <c r="E71" s="75"/>
      <c r="F71" s="75"/>
      <c r="G71" s="75"/>
      <c r="H71" s="75"/>
      <c r="I71" s="75"/>
      <c r="J71" s="75"/>
      <c r="K71" s="75"/>
      <c r="L71" s="22" t="s">
        <v>60</v>
      </c>
      <c r="M71" s="98" t="s">
        <v>63</v>
      </c>
      <c r="N71" s="98"/>
      <c r="O71" s="98"/>
      <c r="P71" s="99">
        <f>P45</f>
        <v>104.137</v>
      </c>
      <c r="Q71" s="99"/>
    </row>
    <row r="72" spans="1:17" s="17" customFormat="1" ht="11.1" customHeight="1" x14ac:dyDescent="0.2">
      <c r="A72" s="97" t="s">
        <v>54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</row>
    <row r="73" spans="1:17" s="17" customFormat="1" ht="11.1" customHeight="1" x14ac:dyDescent="0.2">
      <c r="A73" s="19">
        <v>1</v>
      </c>
      <c r="B73" s="20"/>
      <c r="C73" s="21" t="s">
        <v>14</v>
      </c>
      <c r="D73" s="75" t="s">
        <v>64</v>
      </c>
      <c r="E73" s="75"/>
      <c r="F73" s="75"/>
      <c r="G73" s="75"/>
      <c r="H73" s="75"/>
      <c r="I73" s="75"/>
      <c r="J73" s="75"/>
      <c r="K73" s="75"/>
      <c r="L73" s="22" t="s">
        <v>55</v>
      </c>
      <c r="M73" s="98" t="s">
        <v>65</v>
      </c>
      <c r="N73" s="98"/>
      <c r="O73" s="98"/>
      <c r="P73" s="99">
        <v>10</v>
      </c>
      <c r="Q73" s="99"/>
    </row>
    <row r="74" spans="1:17" s="17" customFormat="1" ht="11.1" customHeight="1" x14ac:dyDescent="0.2">
      <c r="A74" s="97" t="s">
        <v>58</v>
      </c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</row>
    <row r="75" spans="1:17" s="17" customFormat="1" ht="11.1" customHeight="1" x14ac:dyDescent="0.2">
      <c r="A75" s="19">
        <v>1</v>
      </c>
      <c r="B75" s="20"/>
      <c r="C75" s="21" t="s">
        <v>14</v>
      </c>
      <c r="D75" s="75" t="s">
        <v>66</v>
      </c>
      <c r="E75" s="75"/>
      <c r="F75" s="75"/>
      <c r="G75" s="75"/>
      <c r="H75" s="75"/>
      <c r="I75" s="75"/>
      <c r="J75" s="75"/>
      <c r="K75" s="75"/>
      <c r="L75" s="22" t="s">
        <v>60</v>
      </c>
      <c r="M75" s="98" t="s">
        <v>56</v>
      </c>
      <c r="N75" s="98"/>
      <c r="O75" s="98"/>
      <c r="P75" s="99">
        <f>P71/P73</f>
        <v>10.4137</v>
      </c>
      <c r="Q75" s="99"/>
    </row>
    <row r="76" spans="1:17" s="17" customFormat="1" ht="11.1" customHeight="1" x14ac:dyDescent="0.2">
      <c r="A76" s="97" t="s">
        <v>67</v>
      </c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</row>
    <row r="77" spans="1:17" s="17" customFormat="1" ht="11.1" customHeight="1" x14ac:dyDescent="0.2">
      <c r="A77" s="19">
        <v>1</v>
      </c>
      <c r="B77" s="20"/>
      <c r="C77" s="21" t="s">
        <v>14</v>
      </c>
      <c r="D77" s="75" t="s">
        <v>68</v>
      </c>
      <c r="E77" s="75"/>
      <c r="F77" s="75"/>
      <c r="G77" s="75"/>
      <c r="H77" s="75"/>
      <c r="I77" s="75"/>
      <c r="J77" s="75"/>
      <c r="K77" s="75"/>
      <c r="L77" s="22" t="s">
        <v>60</v>
      </c>
      <c r="M77" s="98" t="s">
        <v>56</v>
      </c>
      <c r="N77" s="98"/>
      <c r="O77" s="98"/>
      <c r="P77" s="101">
        <v>0</v>
      </c>
      <c r="Q77" s="101"/>
    </row>
    <row r="78" spans="1:17" s="17" customFormat="1" ht="11.1" customHeight="1" x14ac:dyDescent="0.2">
      <c r="A78" s="95">
        <v>3</v>
      </c>
      <c r="B78" s="95"/>
      <c r="C78" s="18" t="s">
        <v>14</v>
      </c>
      <c r="D78" s="96" t="s">
        <v>39</v>
      </c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</row>
    <row r="79" spans="1:17" s="17" customFormat="1" ht="11.1" customHeight="1" x14ac:dyDescent="0.2">
      <c r="A79" s="97" t="s">
        <v>50</v>
      </c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s="17" customFormat="1" ht="11.1" customHeight="1" x14ac:dyDescent="0.2">
      <c r="A80" s="19">
        <v>1</v>
      </c>
      <c r="B80" s="20"/>
      <c r="C80" s="21" t="s">
        <v>14</v>
      </c>
      <c r="D80" s="75" t="s">
        <v>69</v>
      </c>
      <c r="E80" s="75"/>
      <c r="F80" s="75"/>
      <c r="G80" s="75"/>
      <c r="H80" s="75"/>
      <c r="I80" s="75"/>
      <c r="J80" s="75"/>
      <c r="K80" s="75"/>
      <c r="L80" s="22" t="s">
        <v>60</v>
      </c>
      <c r="M80" s="100" t="s">
        <v>98</v>
      </c>
      <c r="N80" s="98"/>
      <c r="O80" s="98"/>
      <c r="P80" s="99">
        <f>P46</f>
        <v>2515.5049999999997</v>
      </c>
      <c r="Q80" s="99"/>
    </row>
    <row r="81" spans="1:17" s="17" customFormat="1" ht="11.1" hidden="1" customHeight="1" x14ac:dyDescent="0.2">
      <c r="A81" s="19">
        <v>2</v>
      </c>
      <c r="B81" s="20"/>
      <c r="C81" s="21" t="s">
        <v>14</v>
      </c>
      <c r="D81" s="75" t="s">
        <v>71</v>
      </c>
      <c r="E81" s="75"/>
      <c r="F81" s="75"/>
      <c r="G81" s="75"/>
      <c r="H81" s="75"/>
      <c r="I81" s="75"/>
      <c r="J81" s="75"/>
      <c r="K81" s="75"/>
      <c r="L81" s="22" t="s">
        <v>55</v>
      </c>
      <c r="M81" s="98" t="s">
        <v>70</v>
      </c>
      <c r="N81" s="102"/>
      <c r="O81" s="103"/>
      <c r="P81" s="99">
        <v>1</v>
      </c>
      <c r="Q81" s="99"/>
    </row>
    <row r="82" spans="1:17" s="17" customFormat="1" ht="11.1" customHeight="1" x14ac:dyDescent="0.2">
      <c r="A82" s="97" t="s">
        <v>54</v>
      </c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</row>
    <row r="83" spans="1:17" s="17" customFormat="1" ht="11.1" customHeight="1" x14ac:dyDescent="0.2">
      <c r="A83" s="19">
        <v>1</v>
      </c>
      <c r="B83" s="20"/>
      <c r="C83" s="21" t="s">
        <v>14</v>
      </c>
      <c r="D83" s="75" t="s">
        <v>72</v>
      </c>
      <c r="E83" s="75"/>
      <c r="F83" s="75"/>
      <c r="G83" s="75"/>
      <c r="H83" s="75"/>
      <c r="I83" s="75"/>
      <c r="J83" s="75"/>
      <c r="K83" s="75"/>
      <c r="L83" s="22" t="s">
        <v>55</v>
      </c>
      <c r="M83" s="98" t="str">
        <f>M80</f>
        <v>ПКД, експертний звіт</v>
      </c>
      <c r="N83" s="98"/>
      <c r="O83" s="98"/>
      <c r="P83" s="99">
        <v>2</v>
      </c>
      <c r="Q83" s="99"/>
    </row>
    <row r="84" spans="1:17" s="17" customFormat="1" ht="11.25" hidden="1" x14ac:dyDescent="0.2">
      <c r="A84" s="19">
        <v>2</v>
      </c>
      <c r="B84" s="20"/>
      <c r="C84" s="21" t="s">
        <v>14</v>
      </c>
      <c r="D84" s="75" t="s">
        <v>73</v>
      </c>
      <c r="E84" s="75"/>
      <c r="F84" s="75"/>
      <c r="G84" s="75"/>
      <c r="H84" s="75"/>
      <c r="I84" s="75"/>
      <c r="J84" s="75"/>
      <c r="K84" s="75"/>
      <c r="L84" s="22" t="s">
        <v>95</v>
      </c>
      <c r="M84" s="98" t="s">
        <v>70</v>
      </c>
      <c r="N84" s="98"/>
      <c r="O84" s="98"/>
      <c r="P84" s="99">
        <v>333.7</v>
      </c>
      <c r="Q84" s="99"/>
    </row>
    <row r="85" spans="1:17" s="17" customFormat="1" ht="11.1" customHeight="1" x14ac:dyDescent="0.2">
      <c r="A85" s="97" t="s">
        <v>58</v>
      </c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</row>
    <row r="86" spans="1:17" s="17" customFormat="1" ht="11.1" customHeight="1" x14ac:dyDescent="0.2">
      <c r="A86" s="19">
        <v>1</v>
      </c>
      <c r="B86" s="20"/>
      <c r="C86" s="21" t="s">
        <v>14</v>
      </c>
      <c r="D86" s="75" t="s">
        <v>99</v>
      </c>
      <c r="E86" s="75"/>
      <c r="F86" s="75"/>
      <c r="G86" s="75"/>
      <c r="H86" s="75"/>
      <c r="I86" s="75"/>
      <c r="J86" s="75"/>
      <c r="K86" s="75"/>
      <c r="L86" s="22" t="s">
        <v>74</v>
      </c>
      <c r="M86" s="98" t="s">
        <v>56</v>
      </c>
      <c r="N86" s="98"/>
      <c r="O86" s="98"/>
      <c r="P86" s="99">
        <f>P80/P83</f>
        <v>1257.7524999999998</v>
      </c>
      <c r="Q86" s="99"/>
    </row>
    <row r="87" spans="1:17" s="17" customFormat="1" ht="11.1" customHeight="1" x14ac:dyDescent="0.2">
      <c r="A87" s="97" t="s">
        <v>67</v>
      </c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</row>
    <row r="88" spans="1:17" s="17" customFormat="1" ht="11.1" customHeight="1" x14ac:dyDescent="0.2">
      <c r="A88" s="19">
        <v>1</v>
      </c>
      <c r="B88" s="20"/>
      <c r="C88" s="21" t="s">
        <v>14</v>
      </c>
      <c r="D88" s="75" t="s">
        <v>75</v>
      </c>
      <c r="E88" s="75"/>
      <c r="F88" s="75"/>
      <c r="G88" s="75"/>
      <c r="H88" s="75"/>
      <c r="I88" s="75"/>
      <c r="J88" s="75"/>
      <c r="K88" s="75"/>
      <c r="L88" s="22" t="s">
        <v>76</v>
      </c>
      <c r="M88" s="98" t="s">
        <v>56</v>
      </c>
      <c r="N88" s="98"/>
      <c r="O88" s="98"/>
      <c r="P88" s="99">
        <v>100</v>
      </c>
      <c r="Q88" s="99"/>
    </row>
    <row r="89" spans="1:17" s="17" customFormat="1" ht="11.1" hidden="1" customHeight="1" x14ac:dyDescent="0.2">
      <c r="A89" s="19">
        <v>2</v>
      </c>
      <c r="B89" s="20"/>
      <c r="C89" s="21" t="s">
        <v>14</v>
      </c>
      <c r="D89" s="75" t="s">
        <v>77</v>
      </c>
      <c r="E89" s="75"/>
      <c r="F89" s="75"/>
      <c r="G89" s="75"/>
      <c r="H89" s="75"/>
      <c r="I89" s="75"/>
      <c r="J89" s="75"/>
      <c r="K89" s="75"/>
      <c r="L89" s="22" t="s">
        <v>76</v>
      </c>
      <c r="M89" s="98" t="s">
        <v>56</v>
      </c>
      <c r="N89" s="98"/>
      <c r="O89" s="98"/>
      <c r="P89" s="99">
        <v>100</v>
      </c>
      <c r="Q89" s="99"/>
    </row>
    <row r="90" spans="1:17" s="17" customFormat="1" ht="11.1" customHeight="1" x14ac:dyDescent="0.2">
      <c r="A90" s="19">
        <v>3</v>
      </c>
      <c r="B90" s="20"/>
      <c r="C90" s="21" t="s">
        <v>14</v>
      </c>
      <c r="D90" s="75" t="s">
        <v>78</v>
      </c>
      <c r="E90" s="75"/>
      <c r="F90" s="75"/>
      <c r="G90" s="75"/>
      <c r="H90" s="75"/>
      <c r="I90" s="75"/>
      <c r="J90" s="75"/>
      <c r="K90" s="75"/>
      <c r="L90" s="22" t="s">
        <v>60</v>
      </c>
      <c r="M90" s="98" t="s">
        <v>56</v>
      </c>
      <c r="N90" s="98"/>
      <c r="O90" s="98"/>
      <c r="P90" s="99">
        <v>7.2949644999999999</v>
      </c>
      <c r="Q90" s="99"/>
    </row>
    <row r="93" spans="1:17" ht="11.1" customHeight="1" x14ac:dyDescent="0.2">
      <c r="A93" s="4" t="s">
        <v>79</v>
      </c>
      <c r="Q93" s="4" t="s">
        <v>32</v>
      </c>
    </row>
    <row r="95" spans="1:17" ht="21.95" customHeight="1" x14ac:dyDescent="0.2">
      <c r="A95" s="71" t="s">
        <v>80</v>
      </c>
      <c r="B95" s="71"/>
      <c r="C95" s="52" t="s">
        <v>81</v>
      </c>
      <c r="D95" s="52"/>
      <c r="E95" s="52"/>
      <c r="F95" s="104" t="s">
        <v>28</v>
      </c>
      <c r="G95" s="72" t="s">
        <v>82</v>
      </c>
      <c r="H95" s="72"/>
      <c r="I95" s="72"/>
      <c r="J95" s="106" t="s">
        <v>83</v>
      </c>
      <c r="K95" s="106"/>
      <c r="L95" s="106"/>
      <c r="M95" s="52" t="s">
        <v>84</v>
      </c>
      <c r="N95" s="52"/>
      <c r="O95" s="52"/>
      <c r="P95" s="107" t="s">
        <v>85</v>
      </c>
      <c r="Q95" s="107"/>
    </row>
    <row r="96" spans="1:17" ht="21.95" customHeight="1" x14ac:dyDescent="0.2">
      <c r="A96" s="48"/>
      <c r="B96" s="54"/>
      <c r="C96" s="53"/>
      <c r="D96" s="54"/>
      <c r="E96" s="54"/>
      <c r="F96" s="105"/>
      <c r="G96" s="23" t="s">
        <v>34</v>
      </c>
      <c r="H96" s="23" t="s">
        <v>35</v>
      </c>
      <c r="I96" s="24" t="s">
        <v>36</v>
      </c>
      <c r="J96" s="23" t="s">
        <v>34</v>
      </c>
      <c r="K96" s="23" t="s">
        <v>35</v>
      </c>
      <c r="L96" s="24" t="s">
        <v>36</v>
      </c>
      <c r="M96" s="23" t="s">
        <v>34</v>
      </c>
      <c r="N96" s="23" t="s">
        <v>35</v>
      </c>
      <c r="O96" s="24" t="s">
        <v>36</v>
      </c>
      <c r="P96" s="53"/>
      <c r="Q96" s="108"/>
    </row>
    <row r="97" spans="1:17" ht="11.1" customHeight="1" x14ac:dyDescent="0.2">
      <c r="A97" s="57">
        <v>1</v>
      </c>
      <c r="B97" s="57"/>
      <c r="C97" s="94">
        <v>2</v>
      </c>
      <c r="D97" s="94"/>
      <c r="E97" s="94"/>
      <c r="F97" s="12">
        <v>3</v>
      </c>
      <c r="G97" s="12">
        <v>4</v>
      </c>
      <c r="H97" s="12">
        <v>5</v>
      </c>
      <c r="I97" s="12">
        <v>6</v>
      </c>
      <c r="J97" s="12">
        <v>7</v>
      </c>
      <c r="K97" s="12">
        <v>8</v>
      </c>
      <c r="L97" s="12">
        <v>9</v>
      </c>
      <c r="M97" s="12">
        <v>10</v>
      </c>
      <c r="N97" s="12">
        <v>11</v>
      </c>
      <c r="O97" s="16">
        <v>12</v>
      </c>
      <c r="P97" s="59">
        <v>13</v>
      </c>
      <c r="Q97" s="59"/>
    </row>
    <row r="98" spans="1:17" ht="11.1" customHeight="1" x14ac:dyDescent="0.2">
      <c r="A98" s="112" t="s">
        <v>86</v>
      </c>
      <c r="B98" s="112"/>
      <c r="C98" s="112"/>
      <c r="D98" s="112"/>
      <c r="E98" s="112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96"/>
      <c r="Q98" s="96"/>
    </row>
    <row r="100" spans="1:17" ht="11.1" customHeight="1" x14ac:dyDescent="0.2">
      <c r="A100" s="1" t="s">
        <v>87</v>
      </c>
    </row>
    <row r="101" spans="1:17" ht="11.1" customHeight="1" x14ac:dyDescent="0.2">
      <c r="A101" s="1" t="s">
        <v>88</v>
      </c>
    </row>
    <row r="102" spans="1:17" ht="11.1" customHeight="1" x14ac:dyDescent="0.2">
      <c r="A102" s="1" t="s">
        <v>89</v>
      </c>
    </row>
    <row r="104" spans="1:17" ht="12.95" customHeight="1" x14ac:dyDescent="0.2">
      <c r="B104" s="113" t="s">
        <v>100</v>
      </c>
      <c r="C104" s="113"/>
      <c r="D104" s="113"/>
      <c r="E104" s="113"/>
      <c r="G104" s="9"/>
      <c r="N104" s="114" t="s">
        <v>90</v>
      </c>
      <c r="O104" s="114"/>
    </row>
    <row r="105" spans="1:17" ht="11.1" customHeight="1" x14ac:dyDescent="0.2">
      <c r="G105" s="37" t="s">
        <v>91</v>
      </c>
      <c r="H105" s="37"/>
      <c r="I105" s="37"/>
      <c r="M105" s="5"/>
      <c r="N105" s="5" t="s">
        <v>92</v>
      </c>
      <c r="O105" s="5"/>
    </row>
    <row r="107" spans="1:17" ht="26.1" customHeight="1" x14ac:dyDescent="0.2">
      <c r="B107" s="113" t="s">
        <v>101</v>
      </c>
      <c r="C107" s="113"/>
      <c r="D107" s="113"/>
      <c r="E107" s="113"/>
      <c r="G107" s="9"/>
      <c r="N107" s="114" t="s">
        <v>102</v>
      </c>
      <c r="O107" s="114"/>
    </row>
    <row r="108" spans="1:17" ht="11.1" customHeight="1" x14ac:dyDescent="0.2">
      <c r="G108" s="37" t="s">
        <v>91</v>
      </c>
      <c r="H108" s="37"/>
      <c r="I108" s="37"/>
      <c r="M108" s="5"/>
      <c r="N108" s="5" t="s">
        <v>92</v>
      </c>
      <c r="O108" s="5"/>
    </row>
    <row r="111" spans="1:17" s="25" customFormat="1" ht="8.1" hidden="1" customHeight="1" x14ac:dyDescent="0.15">
      <c r="B111" s="109">
        <v>41271134</v>
      </c>
      <c r="C111" s="109"/>
      <c r="D111" s="109"/>
      <c r="F111" s="110" t="s">
        <v>93</v>
      </c>
      <c r="G111" s="110"/>
    </row>
    <row r="112" spans="1:17" ht="11.1" hidden="1" customHeight="1" x14ac:dyDescent="0.2">
      <c r="B112" s="26">
        <v>1</v>
      </c>
      <c r="C112" s="111" t="s">
        <v>94</v>
      </c>
      <c r="D112" s="111"/>
      <c r="E112" s="111"/>
      <c r="F112" s="111"/>
      <c r="G112" s="111"/>
      <c r="H112" s="111"/>
      <c r="I112" s="111"/>
      <c r="J112" s="111"/>
      <c r="K112" s="111"/>
      <c r="L112" s="111"/>
    </row>
  </sheetData>
  <mergeCells count="175">
    <mergeCell ref="G108:I108"/>
    <mergeCell ref="B111:D111"/>
    <mergeCell ref="F111:G111"/>
    <mergeCell ref="C112:L112"/>
    <mergeCell ref="A97:B97"/>
    <mergeCell ref="C97:E97"/>
    <mergeCell ref="P97:Q97"/>
    <mergeCell ref="A98:E98"/>
    <mergeCell ref="P98:Q98"/>
    <mergeCell ref="B104:E104"/>
    <mergeCell ref="N104:O104"/>
    <mergeCell ref="G105:I105"/>
    <mergeCell ref="B107:E107"/>
    <mergeCell ref="N107:O107"/>
    <mergeCell ref="D90:K90"/>
    <mergeCell ref="M90:O90"/>
    <mergeCell ref="P90:Q90"/>
    <mergeCell ref="A95:B96"/>
    <mergeCell ref="C95:E96"/>
    <mergeCell ref="F95:F96"/>
    <mergeCell ref="G95:I95"/>
    <mergeCell ref="J95:L95"/>
    <mergeCell ref="M95:O95"/>
    <mergeCell ref="P95:Q96"/>
    <mergeCell ref="A85:Q85"/>
    <mergeCell ref="D86:K86"/>
    <mergeCell ref="M86:O86"/>
    <mergeCell ref="P86:Q86"/>
    <mergeCell ref="A87:Q87"/>
    <mergeCell ref="D88:K88"/>
    <mergeCell ref="M88:O88"/>
    <mergeCell ref="P88:Q88"/>
    <mergeCell ref="D89:K89"/>
    <mergeCell ref="M89:O89"/>
    <mergeCell ref="P89:Q89"/>
    <mergeCell ref="D81:K81"/>
    <mergeCell ref="M81:O81"/>
    <mergeCell ref="P81:Q81"/>
    <mergeCell ref="A82:Q82"/>
    <mergeCell ref="D83:K83"/>
    <mergeCell ref="M83:O83"/>
    <mergeCell ref="P83:Q83"/>
    <mergeCell ref="D84:K84"/>
    <mergeCell ref="M84:O84"/>
    <mergeCell ref="P84:Q84"/>
    <mergeCell ref="A76:Q76"/>
    <mergeCell ref="D77:K77"/>
    <mergeCell ref="M77:O77"/>
    <mergeCell ref="P77:Q77"/>
    <mergeCell ref="A78:B78"/>
    <mergeCell ref="D78:Q78"/>
    <mergeCell ref="A79:Q79"/>
    <mergeCell ref="D80:K80"/>
    <mergeCell ref="M80:O80"/>
    <mergeCell ref="P80:Q80"/>
    <mergeCell ref="D71:K71"/>
    <mergeCell ref="M71:O71"/>
    <mergeCell ref="P71:Q71"/>
    <mergeCell ref="A72:Q72"/>
    <mergeCell ref="D73:K73"/>
    <mergeCell ref="M73:O73"/>
    <mergeCell ref="P73:Q73"/>
    <mergeCell ref="A74:Q74"/>
    <mergeCell ref="D75:K75"/>
    <mergeCell ref="M75:O75"/>
    <mergeCell ref="P75:Q75"/>
    <mergeCell ref="D67:K67"/>
    <mergeCell ref="M67:O67"/>
    <mergeCell ref="P67:Q67"/>
    <mergeCell ref="D68:K68"/>
    <mergeCell ref="M68:O68"/>
    <mergeCell ref="P68:Q68"/>
    <mergeCell ref="A69:B69"/>
    <mergeCell ref="D69:Q69"/>
    <mergeCell ref="A70:Q70"/>
    <mergeCell ref="A62:Q62"/>
    <mergeCell ref="D63:K63"/>
    <mergeCell ref="M63:O63"/>
    <mergeCell ref="P63:Q63"/>
    <mergeCell ref="D64:K64"/>
    <mergeCell ref="M64:O64"/>
    <mergeCell ref="P64:Q64"/>
    <mergeCell ref="A65:Q65"/>
    <mergeCell ref="D66:K66"/>
    <mergeCell ref="M66:O66"/>
    <mergeCell ref="P66:Q66"/>
    <mergeCell ref="A58:B58"/>
    <mergeCell ref="D58:K58"/>
    <mergeCell ref="M58:O58"/>
    <mergeCell ref="P58:Q58"/>
    <mergeCell ref="A59:B59"/>
    <mergeCell ref="D59:Q59"/>
    <mergeCell ref="A60:Q60"/>
    <mergeCell ref="D61:K61"/>
    <mergeCell ref="M61:O61"/>
    <mergeCell ref="P61:Q61"/>
    <mergeCell ref="A52:J52"/>
    <mergeCell ref="L52:M52"/>
    <mergeCell ref="N52:O52"/>
    <mergeCell ref="P52:Q52"/>
    <mergeCell ref="A53:K53"/>
    <mergeCell ref="L53:M53"/>
    <mergeCell ref="N53:O53"/>
    <mergeCell ref="P53:Q53"/>
    <mergeCell ref="A56:B57"/>
    <mergeCell ref="C56:C57"/>
    <mergeCell ref="D56:K57"/>
    <mergeCell ref="L56:L57"/>
    <mergeCell ref="M56:O57"/>
    <mergeCell ref="P56:Q57"/>
    <mergeCell ref="A47:K47"/>
    <mergeCell ref="L47:M47"/>
    <mergeCell ref="N47:O47"/>
    <mergeCell ref="P47:Q47"/>
    <mergeCell ref="A50:J50"/>
    <mergeCell ref="L50:M50"/>
    <mergeCell ref="N50:O50"/>
    <mergeCell ref="P50:Q50"/>
    <mergeCell ref="A51:J51"/>
    <mergeCell ref="L51:M51"/>
    <mergeCell ref="N51:O51"/>
    <mergeCell ref="P51:Q51"/>
    <mergeCell ref="A45:B45"/>
    <mergeCell ref="E45:K45"/>
    <mergeCell ref="L45:M45"/>
    <mergeCell ref="N45:O45"/>
    <mergeCell ref="P45:Q45"/>
    <mergeCell ref="A46:B46"/>
    <mergeCell ref="E46:K46"/>
    <mergeCell ref="L46:M46"/>
    <mergeCell ref="N46:O46"/>
    <mergeCell ref="P46:Q46"/>
    <mergeCell ref="A43:B43"/>
    <mergeCell ref="E43:K43"/>
    <mergeCell ref="L43:M43"/>
    <mergeCell ref="N43:O43"/>
    <mergeCell ref="P43:Q43"/>
    <mergeCell ref="A44:B44"/>
    <mergeCell ref="E44:K44"/>
    <mergeCell ref="L44:M44"/>
    <mergeCell ref="N44:O44"/>
    <mergeCell ref="P44:Q44"/>
    <mergeCell ref="B27:Q27"/>
    <mergeCell ref="B29:Q29"/>
    <mergeCell ref="B31:Q31"/>
    <mergeCell ref="B34:Q34"/>
    <mergeCell ref="B35:Q35"/>
    <mergeCell ref="A38:B38"/>
    <mergeCell ref="E38:Q38"/>
    <mergeCell ref="A41:B42"/>
    <mergeCell ref="C41:C42"/>
    <mergeCell ref="D41:D42"/>
    <mergeCell ref="E41:K42"/>
    <mergeCell ref="L41:M42"/>
    <mergeCell ref="N41:O42"/>
    <mergeCell ref="P41:Q42"/>
    <mergeCell ref="B21:C21"/>
    <mergeCell ref="E21:Q21"/>
    <mergeCell ref="B22:C22"/>
    <mergeCell ref="E22:Q22"/>
    <mergeCell ref="B24:C24"/>
    <mergeCell ref="E24:F24"/>
    <mergeCell ref="H24:Q24"/>
    <mergeCell ref="B25:C25"/>
    <mergeCell ref="H25:Q25"/>
    <mergeCell ref="M6:Q6"/>
    <mergeCell ref="M7:Q7"/>
    <mergeCell ref="M9:Q9"/>
    <mergeCell ref="M10:Q10"/>
    <mergeCell ref="A13:Q13"/>
    <mergeCell ref="A14:Q14"/>
    <mergeCell ref="B18:C18"/>
    <mergeCell ref="E18:Q18"/>
    <mergeCell ref="B19:C19"/>
    <mergeCell ref="E19:Q19"/>
  </mergeCells>
  <pageMargins left="0.39370078740157483" right="0.39370078740157483" top="0.78740157480314965" bottom="0.39370078740157483" header="0.39370078740157483" footer="0.39370078740157483"/>
  <pageSetup paperSize="9" scale="95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2018-11-19T07:53:29Z</cp:lastPrinted>
  <dcterms:created xsi:type="dcterms:W3CDTF">2018-06-08T09:10:31Z</dcterms:created>
  <dcterms:modified xsi:type="dcterms:W3CDTF">2018-11-22T09:00:49Z</dcterms:modified>
</cp:coreProperties>
</file>