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tabRatio="0"/>
  </bookViews>
  <sheets>
    <sheet name="TDSheet" sheetId="1" r:id="rId1"/>
  </sheets>
  <calcPr calcId="124519" refMode="R1C1"/>
</workbook>
</file>

<file path=xl/calcChain.xml><?xml version="1.0" encoding="utf-8"?>
<calcChain xmlns="http://schemas.openxmlformats.org/spreadsheetml/2006/main">
  <c r="O85" i="1"/>
  <c r="M58"/>
  <c r="M89" l="1"/>
  <c r="Q91" l="1"/>
  <c r="M95"/>
  <c r="Q95" s="1"/>
  <c r="O72"/>
  <c r="O79"/>
  <c r="O77"/>
  <c r="Q77" s="1"/>
  <c r="O78"/>
  <c r="O76"/>
  <c r="Q76" s="1"/>
  <c r="O75"/>
  <c r="Q75" s="1"/>
  <c r="O74"/>
  <c r="Q74" s="1"/>
  <c r="O73"/>
  <c r="Q73" s="1"/>
  <c r="O70"/>
  <c r="O83" s="1"/>
  <c r="M70"/>
  <c r="M83" s="1"/>
  <c r="Q83" s="1"/>
  <c r="Q79" l="1"/>
  <c r="M86"/>
  <c r="Q86" s="1"/>
  <c r="Q70"/>
  <c r="O82"/>
  <c r="Q89"/>
  <c r="M93"/>
  <c r="Q93" s="1"/>
  <c r="Q78"/>
  <c r="N51" l="1"/>
  <c r="L51"/>
  <c r="J51"/>
  <c r="K57" s="1"/>
  <c r="K58" s="1"/>
  <c r="Q85" l="1"/>
  <c r="M66"/>
  <c r="O81" s="1"/>
  <c r="Q81" s="1"/>
  <c r="P50"/>
  <c r="P49"/>
  <c r="P51" l="1"/>
  <c r="O57" s="1"/>
  <c r="O58" s="1"/>
</calcChain>
</file>

<file path=xl/comments1.xml><?xml version="1.0" encoding="utf-8"?>
<comments xmlns="http://schemas.openxmlformats.org/spreadsheetml/2006/main">
  <authors>
    <author>Пользователь Windows</author>
  </authors>
  <commentList>
    <comment ref="M73" authorId="0">
      <text>
        <r>
          <rPr>
            <b/>
            <sz val="9"/>
            <color indexed="81"/>
            <rFont val="Tahoma"/>
            <family val="2"/>
            <charset val="204"/>
          </rPr>
          <t>Пользователь Windows:</t>
        </r>
        <r>
          <rPr>
            <sz val="9"/>
            <color indexed="81"/>
            <rFont val="Tahoma"/>
            <family val="2"/>
            <charset val="204"/>
          </rPr>
          <t xml:space="preserve">
взято з мережі за 2018 р - ітог 2018
</t>
        </r>
      </text>
    </comment>
    <comment ref="M74" authorId="0">
      <text>
        <r>
          <rPr>
            <b/>
            <sz val="9"/>
            <color indexed="81"/>
            <rFont val="Tahoma"/>
            <family val="2"/>
            <charset val="204"/>
          </rPr>
          <t>Пользователь Windows:</t>
        </r>
        <r>
          <rPr>
            <sz val="9"/>
            <color indexed="81"/>
            <rFont val="Tahoma"/>
            <family val="2"/>
            <charset val="204"/>
          </rPr>
          <t xml:space="preserve">
взято з мережі
</t>
        </r>
      </text>
    </comment>
  </commentList>
</comments>
</file>

<file path=xl/sharedStrings.xml><?xml version="1.0" encoding="utf-8"?>
<sst xmlns="http://schemas.openxmlformats.org/spreadsheetml/2006/main" count="186" uniqueCount="104">
  <si>
    <t>ЗАТВЕРДЖЕНО</t>
  </si>
  <si>
    <t>Наказ Міністерства фінансів України 26 серпня 2014 року №836</t>
  </si>
  <si>
    <t>ЗАТВЕРДЖЕНО:</t>
  </si>
  <si>
    <t>Наказ / розпорядчий документ</t>
  </si>
  <si>
    <t>Наказ управління з питань культури та охорони культурної спадщини ММР</t>
  </si>
  <si>
    <t>Наказ</t>
  </si>
  <si>
    <t>ПАСПОРТ</t>
  </si>
  <si>
    <t>бюджетної програми місцевого бюджету на 2019 рік</t>
  </si>
  <si>
    <t>1.</t>
  </si>
  <si>
    <t>Управління з питань культури та охорони культурної спадщини Миколаївської міської ради</t>
  </si>
  <si>
    <t>(найменування головного розпорядника)</t>
  </si>
  <si>
    <t>2.</t>
  </si>
  <si>
    <t>(найменування відповідального виконавця)</t>
  </si>
  <si>
    <t>3.</t>
  </si>
  <si>
    <t>Забезпечення діяльності бібліотек</t>
  </si>
  <si>
    <t>(КФКВК)</t>
  </si>
  <si>
    <t>(найменування бюджетної програми)</t>
  </si>
  <si>
    <t>4.</t>
  </si>
  <si>
    <t>Обсяг бюджетних призначень/бюджетних асигнувань  -   35 218 903,00 гривень, у тому числі загального фонду -  33 967 591,00 гривень та спеціального фонду - 1 251 312,00 гривень</t>
  </si>
  <si>
    <t>5.</t>
  </si>
  <si>
    <t>Підстави для виконання бюджетної програми:</t>
  </si>
  <si>
    <t>6.</t>
  </si>
  <si>
    <t>Мета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</si>
  <si>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</si>
  <si>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7.</t>
  </si>
  <si>
    <t>Завдання бюджетної програми:</t>
  </si>
  <si>
    <t>№ з/п</t>
  </si>
  <si>
    <t>Завдання</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</si>
  <si>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</si>
  <si>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Здійснення заходів/реалізаціяпроектів з енергозбереження.</t>
  </si>
  <si>
    <t>Проведення капітального ремонту</t>
  </si>
  <si>
    <t>8.</t>
  </si>
  <si>
    <t>Напрями використання бюджетних коштів:</t>
  </si>
  <si>
    <t>(грн)</t>
  </si>
  <si>
    <t>Напрями використання бюджетних коштів</t>
  </si>
  <si>
    <t>Загальний фонд</t>
  </si>
  <si>
    <t>Спеціальний фонд</t>
  </si>
  <si>
    <t>у тому числі бюджет розвитку</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</si>
  <si>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</si>
  <si>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</si>
  <si>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</si>
  <si>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</si>
  <si>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</si>
  <si>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</si>
  <si>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Показники</t>
  </si>
  <si>
    <t>Одиниця виміру</t>
  </si>
  <si>
    <t>Джерело інформації</t>
  </si>
  <si>
    <t>затрат</t>
  </si>
  <si>
    <t>Кількість установ (бібліотек)</t>
  </si>
  <si>
    <t>од.</t>
  </si>
  <si>
    <t>мережа</t>
  </si>
  <si>
    <t>середнє число окладів (ставок) - усього</t>
  </si>
  <si>
    <t>штатний розпис</t>
  </si>
  <si>
    <t>середнє число окладів (ставок) керівних працівників</t>
  </si>
  <si>
    <t>середнє число окладів (ставок) спеціалістів</t>
  </si>
  <si>
    <t>середнє число окладів (ставок) обслуговуючого та технічного персоналу</t>
  </si>
  <si>
    <t>тис.грн</t>
  </si>
  <si>
    <t>кошторис</t>
  </si>
  <si>
    <t>продукту</t>
  </si>
  <si>
    <t>число читачів</t>
  </si>
  <si>
    <t>тис.осіб</t>
  </si>
  <si>
    <t>прогнозні дані</t>
  </si>
  <si>
    <t>бібліотечний фонд</t>
  </si>
  <si>
    <t>тис.примірників</t>
  </si>
  <si>
    <t>звітність установ</t>
  </si>
  <si>
    <t>списання бібліотечного фонду</t>
  </si>
  <si>
    <t>поповнення бібліотечного фонду</t>
  </si>
  <si>
    <t>кількість книговидач</t>
  </si>
  <si>
    <t>ефективності</t>
  </si>
  <si>
    <t>кількість книговидач на одного працівника (ставку)</t>
  </si>
  <si>
    <t>розрахунок</t>
  </si>
  <si>
    <t>середні витрати на придбання одного примірника книжок</t>
  </si>
  <si>
    <t>грн</t>
  </si>
  <si>
    <t>середні затрати на обслуговування одного читача</t>
  </si>
  <si>
    <t>якості</t>
  </si>
  <si>
    <t>динаміка поповнення бібліотечного фонду в плановому періоді відповідно до фактичного показника попереднього періоду</t>
  </si>
  <si>
    <t>%</t>
  </si>
  <si>
    <t>динаміка збільшення кількості книговидач в плановому періоді відповідно до фактичного показника попереднього періоду</t>
  </si>
  <si>
    <t>обсяг видатків</t>
  </si>
  <si>
    <t>середні витрати на проведення одного заходу з енергосбереження</t>
  </si>
  <si>
    <t>Обсяг річної економії бюджетних коштів на оплату комунальних послуг та енергоносіїв внаслідок реалізації заходів з енергозбереження</t>
  </si>
  <si>
    <t>кількість об'єктів,, які потребують капітального ремонту</t>
  </si>
  <si>
    <t>обсяги видатків</t>
  </si>
  <si>
    <t>Кількість об'єктів, що планується ремонтувати</t>
  </si>
  <si>
    <t>Метраж об'єктів, що планується відремонтувати</t>
  </si>
  <si>
    <t>кв.м (п.м, км), од</t>
  </si>
  <si>
    <t>Середня вартість ремонту 1 кв.м (п.м, км)</t>
  </si>
  <si>
    <t>Питома вага відремонтованих об'єктів у загальній кількості об'єктів, що потребують ремонту</t>
  </si>
  <si>
    <t>Питома вага відремонтованої площі у загальній площі, що потребує ремонту</t>
  </si>
  <si>
    <t>Обсяг річної економії бюджетних коштів в результаті проведення капітального ремонту</t>
  </si>
  <si>
    <t>Зміна окремих експлуатаційних характеристик відремонтованого об'єкта відповідно до конкретної проектно-кошторисної документації</t>
  </si>
  <si>
    <t>Начальник управління з питань кульутри та охорони культурної спадщини ММР</t>
  </si>
  <si>
    <t>Ю.Й. Любаров</t>
  </si>
  <si>
    <t>(підпис)</t>
  </si>
  <si>
    <t>(ініціали та прізвище)</t>
  </si>
  <si>
    <t>Директор департаменту фінансів Миколаївської міської ради</t>
  </si>
  <si>
    <t>В.Є. Святелик</t>
  </si>
  <si>
    <r>
      <t>Обсяг видатків</t>
    </r>
    <r>
      <rPr>
        <sz val="8"/>
        <color rgb="FFFF0000"/>
        <rFont val="Arial"/>
        <family val="2"/>
        <charset val="204"/>
      </rPr>
      <t xml:space="preserve"> </t>
    </r>
    <r>
      <rPr>
        <sz val="8"/>
        <rFont val="Arial"/>
        <family val="2"/>
        <charset val="204"/>
      </rPr>
      <t xml:space="preserve"> на забезпечення діяльності бібліотек</t>
    </r>
  </si>
  <si>
    <t>(КТПКВК МБ)</t>
  </si>
  <si>
    <t>Конституція України; Закон України від 28.06.1996 року № 254/96 (із змінами та доповненнями);
Бюджетний кодекс України від 08.07.2010 року № 2456- VI (із змінами та доповненнями);
Закон  України від 23.11.2018 року № 2629-VIII "Про  Державний бюджет  України на 2019 рік";
Закон України  від 14.12.2010 року № 2778 -VI «Про культуру» (із змінами та доповненнями);
Закон України  від 27.01.1995 року № 32/95 ВР «Про бібліотеки і бібліотечну справу"(із змінами та доповненнями);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(зі змінами);
Рішення Миколаївської  міської  ради від 05 квітня 2016 року № 4/8 «Про  затвердження  міської  комплексної  програми  «Культура на 2016-2019 роки» (зі змінами);
Рішення Миколаївської міської ради від 21.12.2018 року № 49/31 «Про  бюджет міста Миколаєва на 2019 рік».</t>
  </si>
  <si>
    <t>Кількість заходів з енергозбереження</t>
  </si>
  <si>
    <t>Міська комплексна програма "Культура" на 2016-2019 рік</t>
  </si>
  <si>
    <t>(у редакції наказу Міністерства фінансів України 
від 15.11.2018 року № 908)</t>
  </si>
  <si>
    <t xml:space="preserve">Наказ департаменту фінансів Миколаївської міської ради                                                                                                                                                                                                                                           11.02.2019    № 20/21                                                                                                                                                                                                                                                                                          </t>
  </si>
</sst>
</file>

<file path=xl/styles.xml><?xml version="1.0" encoding="utf-8"?>
<styleSheet xmlns="http://schemas.openxmlformats.org/spreadsheetml/2006/main">
  <numFmts count="3">
    <numFmt numFmtId="164" formatCode="0000&quot;    &quot;"/>
    <numFmt numFmtId="165" formatCode="#,##0.000"/>
    <numFmt numFmtId="166" formatCode="0.000"/>
  </numFmts>
  <fonts count="14">
    <font>
      <sz val="8"/>
      <name val="Arial"/>
    </font>
    <font>
      <sz val="7"/>
      <name val="Arial"/>
      <family val="2"/>
      <charset val="204"/>
    </font>
    <font>
      <b/>
      <sz val="10"/>
      <name val="Arial"/>
      <family val="2"/>
      <charset val="204"/>
    </font>
    <font>
      <sz val="10"/>
      <name val="Arial"/>
      <family val="2"/>
      <charset val="204"/>
    </font>
    <font>
      <b/>
      <sz val="12"/>
      <name val="Arial"/>
      <family val="2"/>
      <charset val="204"/>
    </font>
    <font>
      <b/>
      <i/>
      <sz val="12"/>
      <name val="Arial"/>
      <family val="2"/>
      <charset val="204"/>
    </font>
    <font>
      <b/>
      <sz val="8"/>
      <name val="Arial"/>
      <family val="2"/>
      <charset val="204"/>
    </font>
    <font>
      <b/>
      <sz val="9"/>
      <name val="Arial"/>
      <family val="2"/>
      <charset val="204"/>
    </font>
    <font>
      <sz val="8"/>
      <name val="Arial"/>
      <family val="2"/>
      <charset val="204"/>
    </font>
    <font>
      <i/>
      <sz val="9"/>
      <name val="Arial"/>
      <family val="2"/>
      <charset val="204"/>
    </font>
    <font>
      <i/>
      <sz val="9"/>
      <name val="Arial"/>
      <family val="2"/>
      <charset val="204"/>
    </font>
    <font>
      <sz val="8"/>
      <color rgb="FFFF0000"/>
      <name val="Arial"/>
      <family val="2"/>
      <charset val="204"/>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rgb="FFFFFFFF"/>
      </patternFill>
    </fill>
    <fill>
      <patternFill patternType="solid">
        <fgColor theme="0"/>
        <bgColor indexed="64"/>
      </patternFill>
    </fill>
  </fills>
  <borders count="32">
    <border>
      <left/>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medium">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thin">
        <color indexed="64"/>
      </bottom>
      <diagonal/>
    </border>
    <border>
      <left/>
      <right/>
      <top style="thin">
        <color indexed="64"/>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indexed="64"/>
      </right>
      <top style="medium">
        <color rgb="FF000000"/>
      </top>
      <bottom style="thin">
        <color rgb="FF000000"/>
      </bottom>
      <diagonal/>
    </border>
  </borders>
  <cellStyleXfs count="1">
    <xf numFmtId="0" fontId="0" fillId="0" borderId="0"/>
  </cellStyleXfs>
  <cellXfs count="116">
    <xf numFmtId="0" fontId="0" fillId="0" borderId="0" xfId="0"/>
    <xf numFmtId="0" fontId="0" fillId="0" borderId="0" xfId="0" applyAlignment="1">
      <alignment horizontal="left"/>
    </xf>
    <xf numFmtId="0" fontId="1" fillId="0" borderId="0" xfId="0" applyFont="1" applyAlignment="1">
      <alignment horizontal="right"/>
    </xf>
    <xf numFmtId="0" fontId="2" fillId="0" borderId="0" xfId="0" applyFont="1" applyAlignment="1">
      <alignment horizontal="left"/>
    </xf>
    <xf numFmtId="0" fontId="6" fillId="0" borderId="0" xfId="0" applyFont="1" applyAlignment="1">
      <alignment horizontal="left"/>
    </xf>
    <xf numFmtId="0" fontId="0" fillId="0" borderId="2" xfId="0" applyBorder="1" applyAlignment="1">
      <alignment horizontal="center" vertical="top"/>
    </xf>
    <xf numFmtId="0" fontId="0" fillId="0" borderId="0" xfId="0" applyAlignment="1">
      <alignment horizontal="right"/>
    </xf>
    <xf numFmtId="0" fontId="6" fillId="0" borderId="0" xfId="0" applyFont="1" applyAlignment="1">
      <alignment horizontal="left" vertical="top"/>
    </xf>
    <xf numFmtId="0" fontId="0" fillId="0" borderId="0" xfId="0" applyAlignment="1">
      <alignment horizontal="left" wrapText="1"/>
    </xf>
    <xf numFmtId="0" fontId="0" fillId="0" borderId="1" xfId="0" applyBorder="1" applyAlignment="1">
      <alignment horizontal="left" wrapText="1"/>
    </xf>
    <xf numFmtId="1" fontId="6" fillId="0" borderId="19" xfId="0" applyNumberFormat="1" applyFont="1" applyBorder="1" applyAlignment="1">
      <alignment horizontal="center"/>
    </xf>
    <xf numFmtId="0" fontId="0" fillId="2" borderId="0" xfId="0" applyFill="1" applyAlignment="1">
      <alignment horizontal="left"/>
    </xf>
    <xf numFmtId="0" fontId="7" fillId="0" borderId="19" xfId="0" applyFont="1"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0" fillId="0" borderId="0" xfId="0" applyNumberFormat="1" applyAlignment="1">
      <alignment horizontal="left" wrapText="1"/>
    </xf>
    <xf numFmtId="0" fontId="0" fillId="0" borderId="27" xfId="0" applyNumberFormat="1" applyFont="1" applyBorder="1" applyAlignment="1">
      <alignment horizontal="center" vertical="top"/>
    </xf>
    <xf numFmtId="0" fontId="6" fillId="3" borderId="0" xfId="0" applyFont="1" applyFill="1" applyAlignment="1">
      <alignment horizontal="left"/>
    </xf>
    <xf numFmtId="0" fontId="8" fillId="3" borderId="0" xfId="0" applyFont="1" applyFill="1" applyAlignment="1">
      <alignment horizontal="left"/>
    </xf>
    <xf numFmtId="0" fontId="8" fillId="0" borderId="5" xfId="0" applyFont="1" applyBorder="1" applyAlignment="1">
      <alignment horizontal="center" vertical="center" wrapText="1"/>
    </xf>
    <xf numFmtId="0" fontId="6" fillId="0" borderId="0" xfId="0" applyFont="1" applyAlignment="1">
      <alignment horizontal="left"/>
    </xf>
    <xf numFmtId="0" fontId="6" fillId="3" borderId="0" xfId="0" applyFont="1" applyFill="1" applyAlignment="1">
      <alignment horizontal="left"/>
    </xf>
    <xf numFmtId="0" fontId="0" fillId="0" borderId="0" xfId="0" applyBorder="1" applyAlignment="1">
      <alignment horizontal="left"/>
    </xf>
    <xf numFmtId="0" fontId="9" fillId="0" borderId="0" xfId="0" applyFont="1" applyAlignment="1">
      <alignment horizontal="left" wrapText="1"/>
    </xf>
    <xf numFmtId="0" fontId="9" fillId="0" borderId="0" xfId="0" applyFont="1" applyAlignment="1">
      <alignment horizontal="center"/>
    </xf>
    <xf numFmtId="0" fontId="0" fillId="0" borderId="2" xfId="0" applyBorder="1" applyAlignment="1">
      <alignment horizontal="center" vertical="top"/>
    </xf>
    <xf numFmtId="0" fontId="10" fillId="0" borderId="0" xfId="0" applyNumberFormat="1" applyFont="1" applyAlignment="1">
      <alignment horizontal="left" vertical="top" wrapText="1"/>
    </xf>
    <xf numFmtId="0" fontId="10" fillId="0" borderId="26" xfId="0" applyNumberFormat="1" applyFont="1" applyBorder="1" applyAlignment="1">
      <alignment horizontal="center"/>
    </xf>
    <xf numFmtId="0" fontId="0" fillId="0" borderId="27" xfId="0" applyNumberFormat="1" applyFont="1" applyBorder="1" applyAlignment="1">
      <alignment horizontal="center" vertical="top"/>
    </xf>
    <xf numFmtId="1" fontId="0" fillId="0" borderId="5" xfId="0" applyNumberFormat="1" applyBorder="1" applyAlignment="1">
      <alignment horizontal="right" vertical="center"/>
    </xf>
    <xf numFmtId="0" fontId="0" fillId="0" borderId="5" xfId="0"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right" vertical="center" wrapText="1"/>
    </xf>
    <xf numFmtId="0" fontId="6" fillId="0" borderId="5" xfId="0" applyFont="1" applyBorder="1" applyAlignment="1">
      <alignment horizontal="left" vertical="center"/>
    </xf>
    <xf numFmtId="1" fontId="6" fillId="0" borderId="5" xfId="0" applyNumberFormat="1" applyFont="1" applyBorder="1" applyAlignment="1">
      <alignment horizontal="right" vertical="center"/>
    </xf>
    <xf numFmtId="0" fontId="6" fillId="0" borderId="5" xfId="0" applyFont="1" applyBorder="1" applyAlignment="1">
      <alignment horizontal="left" vertical="center" wrapText="1"/>
    </xf>
    <xf numFmtId="166" fontId="8" fillId="0" borderId="5" xfId="0" applyNumberFormat="1" applyFont="1" applyBorder="1" applyAlignment="1">
      <alignment horizontal="right" vertical="center" wrapText="1"/>
    </xf>
    <xf numFmtId="1" fontId="8" fillId="0" borderId="5" xfId="0" applyNumberFormat="1" applyFont="1" applyBorder="1" applyAlignment="1">
      <alignment horizontal="right" vertical="center" wrapText="1"/>
    </xf>
    <xf numFmtId="165" fontId="8" fillId="0" borderId="5" xfId="0" applyNumberFormat="1" applyFont="1" applyBorder="1" applyAlignment="1">
      <alignment horizontal="right" vertical="center" wrapText="1"/>
    </xf>
    <xf numFmtId="2" fontId="8" fillId="0" borderId="5" xfId="0" applyNumberFormat="1" applyFont="1" applyBorder="1" applyAlignment="1">
      <alignment horizontal="right" vertical="center" wrapText="1"/>
    </xf>
    <xf numFmtId="1" fontId="8" fillId="0" borderId="5" xfId="0" applyNumberFormat="1" applyFont="1" applyBorder="1" applyAlignment="1">
      <alignment horizontal="right" vertical="center"/>
    </xf>
    <xf numFmtId="4" fontId="8" fillId="0" borderId="5" xfId="0" applyNumberFormat="1" applyFont="1" applyBorder="1" applyAlignment="1">
      <alignment horizontal="right" vertical="center" wrapText="1"/>
    </xf>
    <xf numFmtId="3" fontId="8" fillId="0" borderId="5" xfId="0" applyNumberFormat="1" applyFont="1" applyBorder="1" applyAlignment="1">
      <alignment horizontal="right"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19" xfId="0" applyFont="1" applyBorder="1" applyAlignment="1">
      <alignment horizontal="center" vertical="center"/>
    </xf>
    <xf numFmtId="0" fontId="7" fillId="0" borderId="4" xfId="0" applyFont="1" applyBorder="1" applyAlignment="1">
      <alignment horizontal="center" vertical="center"/>
    </xf>
    <xf numFmtId="1" fontId="6" fillId="0" borderId="3" xfId="0" applyNumberFormat="1" applyFont="1" applyBorder="1" applyAlignment="1">
      <alignment horizontal="center"/>
    </xf>
    <xf numFmtId="1" fontId="6" fillId="0" borderId="18" xfId="0" applyNumberFormat="1" applyFont="1" applyBorder="1" applyAlignment="1">
      <alignment horizontal="center"/>
    </xf>
    <xf numFmtId="1" fontId="6" fillId="0" borderId="25" xfId="0" applyNumberFormat="1" applyFont="1" applyBorder="1" applyAlignment="1">
      <alignment horizontal="center"/>
    </xf>
    <xf numFmtId="1" fontId="6" fillId="0" borderId="4" xfId="0" applyNumberFormat="1" applyFont="1" applyBorder="1" applyAlignment="1">
      <alignment horizontal="center"/>
    </xf>
    <xf numFmtId="1" fontId="6" fillId="3" borderId="24" xfId="0" applyNumberFormat="1" applyFont="1" applyFill="1" applyBorder="1" applyAlignment="1">
      <alignment horizontal="center" vertical="center" wrapText="1"/>
    </xf>
    <xf numFmtId="1" fontId="6" fillId="3" borderId="19" xfId="0" applyNumberFormat="1" applyFont="1" applyFill="1" applyBorder="1" applyAlignment="1">
      <alignment horizontal="center"/>
    </xf>
    <xf numFmtId="1" fontId="6" fillId="3" borderId="4" xfId="0" applyNumberFormat="1" applyFont="1" applyFill="1" applyBorder="1" applyAlignment="1">
      <alignment horizontal="center"/>
    </xf>
    <xf numFmtId="0" fontId="6" fillId="3" borderId="20" xfId="0" applyFont="1" applyFill="1" applyBorder="1" applyAlignment="1">
      <alignment horizontal="right" vertical="center" wrapText="1"/>
    </xf>
    <xf numFmtId="4" fontId="6" fillId="3" borderId="5" xfId="0" applyNumberFormat="1" applyFont="1" applyFill="1" applyBorder="1" applyAlignment="1">
      <alignment horizontal="right" vertical="center" wrapText="1"/>
    </xf>
    <xf numFmtId="4" fontId="6" fillId="3" borderId="20" xfId="0" applyNumberFormat="1" applyFont="1" applyFill="1" applyBorder="1" applyAlignment="1">
      <alignment horizontal="right" vertical="center" wrapText="1"/>
    </xf>
    <xf numFmtId="0" fontId="6" fillId="0" borderId="0" xfId="0" applyFont="1" applyAlignment="1">
      <alignment horizontal="left"/>
    </xf>
    <xf numFmtId="4" fontId="6" fillId="3" borderId="28" xfId="0" applyNumberFormat="1" applyFont="1" applyFill="1" applyBorder="1" applyAlignment="1">
      <alignment horizontal="right"/>
    </xf>
    <xf numFmtId="4" fontId="6" fillId="3" borderId="30" xfId="0" applyNumberFormat="1" applyFont="1" applyFill="1" applyBorder="1" applyAlignment="1">
      <alignment horizontal="right"/>
    </xf>
    <xf numFmtId="4" fontId="6" fillId="3" borderId="31" xfId="0" applyNumberFormat="1" applyFont="1" applyFill="1" applyBorder="1" applyAlignment="1">
      <alignment horizontal="right"/>
    </xf>
    <xf numFmtId="1" fontId="8" fillId="3" borderId="29" xfId="0" applyNumberFormat="1" applyFont="1" applyFill="1" applyBorder="1" applyAlignment="1">
      <alignment horizontal="center" vertical="center" wrapText="1"/>
    </xf>
    <xf numFmtId="1" fontId="8" fillId="3" borderId="30" xfId="0" applyNumberFormat="1" applyFont="1" applyFill="1" applyBorder="1" applyAlignment="1">
      <alignment horizontal="center" vertical="center" wrapText="1"/>
    </xf>
    <xf numFmtId="0" fontId="6" fillId="2" borderId="20" xfId="0" applyFont="1" applyFill="1" applyBorder="1" applyAlignment="1">
      <alignment horizontal="right" vertical="center" wrapText="1"/>
    </xf>
    <xf numFmtId="2" fontId="6" fillId="2" borderId="20" xfId="0" applyNumberFormat="1" applyFont="1" applyFill="1" applyBorder="1" applyAlignment="1">
      <alignment horizontal="right" vertical="center" wrapText="1"/>
    </xf>
    <xf numFmtId="0" fontId="6" fillId="3" borderId="0" xfId="0" applyFont="1" applyFill="1" applyAlignment="1">
      <alignment horizontal="left"/>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xf>
    <xf numFmtId="1" fontId="0" fillId="0" borderId="5" xfId="0" applyNumberFormat="1" applyBorder="1" applyAlignment="1">
      <alignment horizontal="center" vertical="center" wrapText="1"/>
    </xf>
    <xf numFmtId="0" fontId="0" fillId="0" borderId="20" xfId="0" applyBorder="1" applyAlignment="1">
      <alignment horizontal="left" vertical="center" wrapText="1"/>
    </xf>
    <xf numFmtId="2" fontId="0" fillId="2" borderId="5"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2" fontId="0" fillId="3" borderId="5" xfId="0" applyNumberFormat="1" applyFill="1" applyBorder="1" applyAlignment="1">
      <alignment horizontal="right" vertical="center" wrapText="1"/>
    </xf>
    <xf numFmtId="0" fontId="0" fillId="2" borderId="5" xfId="0" applyFill="1" applyBorder="1" applyAlignment="1">
      <alignment horizontal="right"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wrapText="1"/>
    </xf>
    <xf numFmtId="0" fontId="6" fillId="0" borderId="1" xfId="0" applyFont="1" applyBorder="1" applyAlignment="1">
      <alignment horizontal="center" wrapText="1"/>
    </xf>
    <xf numFmtId="0" fontId="6" fillId="0" borderId="13" xfId="0" applyFont="1" applyBorder="1" applyAlignment="1">
      <alignment horizontal="center" wrapText="1"/>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1" fontId="6" fillId="0" borderId="19" xfId="0" applyNumberFormat="1" applyFont="1" applyBorder="1" applyAlignment="1">
      <alignment horizontal="center"/>
    </xf>
    <xf numFmtId="1" fontId="0" fillId="2" borderId="5" xfId="0" applyNumberFormat="1" applyFill="1" applyBorder="1" applyAlignment="1">
      <alignment horizontal="center"/>
    </xf>
    <xf numFmtId="0" fontId="0" fillId="2" borderId="28" xfId="0" applyFill="1" applyBorder="1" applyAlignment="1">
      <alignment horizontal="left" wrapText="1"/>
    </xf>
    <xf numFmtId="0" fontId="0" fillId="2" borderId="29" xfId="0" applyFill="1" applyBorder="1" applyAlignment="1">
      <alignment horizontal="left" wrapText="1"/>
    </xf>
    <xf numFmtId="0" fontId="0" fillId="2" borderId="30" xfId="0" applyFill="1" applyBorder="1" applyAlignment="1">
      <alignment horizontal="left" wrapText="1"/>
    </xf>
    <xf numFmtId="0" fontId="0" fillId="2" borderId="5" xfId="0" applyFill="1" applyBorder="1" applyAlignment="1">
      <alignment horizontal="left"/>
    </xf>
    <xf numFmtId="0" fontId="8" fillId="0" borderId="2" xfId="0" applyFont="1" applyBorder="1" applyAlignment="1">
      <alignment horizontal="center" vertical="top"/>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top"/>
    </xf>
    <xf numFmtId="0" fontId="8"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left" wrapText="1"/>
    </xf>
    <xf numFmtId="0" fontId="6" fillId="0" borderId="3" xfId="0" applyFont="1" applyBorder="1" applyAlignment="1">
      <alignment horizontal="left"/>
    </xf>
    <xf numFmtId="0" fontId="6" fillId="2" borderId="4" xfId="0" applyFont="1" applyFill="1" applyBorder="1" applyAlignment="1">
      <alignment horizontal="center"/>
    </xf>
    <xf numFmtId="1" fontId="6" fillId="0" borderId="0" xfId="0" applyNumberFormat="1" applyFont="1" applyAlignment="1">
      <alignment horizontal="left" wrapText="1"/>
    </xf>
    <xf numFmtId="0" fontId="6" fillId="0" borderId="1" xfId="0" applyFont="1" applyBorder="1" applyAlignment="1">
      <alignment horizontal="left" wrapText="1"/>
    </xf>
    <xf numFmtId="164" fontId="6" fillId="0" borderId="1" xfId="0" applyNumberFormat="1" applyFont="1" applyBorder="1" applyAlignment="1">
      <alignment horizontal="center" wrapText="1"/>
    </xf>
    <xf numFmtId="0" fontId="1" fillId="0" borderId="0" xfId="0" applyFont="1" applyAlignment="1">
      <alignment horizontal="right"/>
    </xf>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3" fillId="0" borderId="26" xfId="0" applyFont="1" applyBorder="1" applyAlignment="1">
      <alignment horizontal="left" vertical="top" wrapText="1"/>
    </xf>
    <xf numFmtId="0" fontId="4" fillId="0" borderId="0" xfId="0" applyFont="1" applyAlignment="1">
      <alignment horizontal="center" wrapText="1"/>
    </xf>
    <xf numFmtId="0" fontId="5"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R116"/>
  <sheetViews>
    <sheetView tabSelected="1" workbookViewId="0">
      <selection activeCell="H8" sqref="H8"/>
    </sheetView>
  </sheetViews>
  <sheetFormatPr defaultColWidth="10.5" defaultRowHeight="11.45" customHeight="1"/>
  <cols>
    <col min="1" max="1" width="3.5" style="1" customWidth="1"/>
    <col min="2" max="2" width="5.6640625" style="1" customWidth="1"/>
    <col min="3" max="3" width="11.5" style="1" customWidth="1"/>
    <col min="4" max="17" width="11.6640625" style="1" customWidth="1"/>
    <col min="18" max="18" width="10.5" style="1" customWidth="1"/>
  </cols>
  <sheetData>
    <row r="1" spans="1:17" s="1" customFormat="1" ht="11.1" customHeight="1">
      <c r="Q1" s="2" t="s">
        <v>0</v>
      </c>
    </row>
    <row r="2" spans="1:17" s="1" customFormat="1" ht="12.95" customHeight="1">
      <c r="N2" s="109" t="s">
        <v>1</v>
      </c>
      <c r="O2" s="109"/>
      <c r="P2" s="109"/>
      <c r="Q2" s="109"/>
    </row>
    <row r="3" spans="1:17" s="1" customFormat="1" ht="32.25" customHeight="1">
      <c r="N3" s="110" t="s">
        <v>102</v>
      </c>
      <c r="O3" s="110"/>
      <c r="P3" s="110"/>
      <c r="Q3" s="110"/>
    </row>
    <row r="4" spans="1:17" s="1" customFormat="1" ht="12.95" customHeight="1"/>
    <row r="5" spans="1:17" s="1" customFormat="1" ht="12.95" customHeight="1">
      <c r="M5" s="3" t="s">
        <v>2</v>
      </c>
    </row>
    <row r="7" spans="1:17" ht="12.95" customHeight="1">
      <c r="M7" s="111" t="s">
        <v>3</v>
      </c>
      <c r="N7" s="111"/>
      <c r="O7" s="111"/>
      <c r="P7" s="111"/>
      <c r="Q7" s="111"/>
    </row>
    <row r="8" spans="1:17" ht="26.1" customHeight="1">
      <c r="M8" s="112" t="s">
        <v>4</v>
      </c>
      <c r="N8" s="112"/>
      <c r="O8" s="112"/>
      <c r="P8" s="112"/>
      <c r="Q8" s="112"/>
    </row>
    <row r="10" spans="1:17" ht="12.95" customHeight="1">
      <c r="M10" s="111" t="s">
        <v>5</v>
      </c>
      <c r="N10" s="111"/>
      <c r="O10" s="111"/>
      <c r="P10" s="111"/>
      <c r="Q10" s="111"/>
    </row>
    <row r="11" spans="1:17" ht="40.5" customHeight="1">
      <c r="M11" s="113" t="s">
        <v>103</v>
      </c>
      <c r="N11" s="113"/>
      <c r="O11" s="113"/>
      <c r="P11" s="113"/>
      <c r="Q11" s="113"/>
    </row>
    <row r="13" spans="1:17" ht="11.1" customHeight="1"/>
    <row r="14" spans="1:17" ht="15.95" customHeight="1">
      <c r="A14" s="114" t="s">
        <v>6</v>
      </c>
      <c r="B14" s="114"/>
      <c r="C14" s="114"/>
      <c r="D14" s="114"/>
      <c r="E14" s="114"/>
      <c r="F14" s="114"/>
      <c r="G14" s="114"/>
      <c r="H14" s="114"/>
      <c r="I14" s="114"/>
      <c r="J14" s="114"/>
      <c r="K14" s="114"/>
      <c r="L14" s="114"/>
      <c r="M14" s="114"/>
      <c r="N14" s="114"/>
      <c r="O14" s="114"/>
      <c r="P14" s="114"/>
      <c r="Q14" s="114"/>
    </row>
    <row r="15" spans="1:17" ht="15.95" customHeight="1">
      <c r="A15" s="115" t="s">
        <v>7</v>
      </c>
      <c r="B15" s="115"/>
      <c r="C15" s="115"/>
      <c r="D15" s="115"/>
      <c r="E15" s="115"/>
      <c r="F15" s="115"/>
      <c r="G15" s="115"/>
      <c r="H15" s="115"/>
      <c r="I15" s="115"/>
      <c r="J15" s="115"/>
      <c r="K15" s="115"/>
      <c r="L15" s="115"/>
      <c r="M15" s="115"/>
      <c r="N15" s="115"/>
      <c r="O15" s="115"/>
      <c r="P15" s="115"/>
      <c r="Q15" s="115"/>
    </row>
    <row r="19" spans="1:17" ht="11.1" customHeight="1">
      <c r="A19" s="4" t="s">
        <v>8</v>
      </c>
      <c r="B19" s="106">
        <v>1000000</v>
      </c>
      <c r="C19" s="106"/>
      <c r="E19" s="107" t="s">
        <v>9</v>
      </c>
      <c r="F19" s="107"/>
      <c r="G19" s="107"/>
      <c r="H19" s="107"/>
      <c r="I19" s="107"/>
      <c r="J19" s="107"/>
      <c r="K19" s="107"/>
      <c r="L19" s="107"/>
      <c r="M19" s="107"/>
      <c r="N19" s="107"/>
      <c r="O19" s="107"/>
      <c r="P19" s="107"/>
      <c r="Q19" s="107"/>
    </row>
    <row r="20" spans="1:17" ht="11.1" customHeight="1">
      <c r="B20" s="25" t="s">
        <v>98</v>
      </c>
      <c r="C20" s="25"/>
      <c r="E20" s="98" t="s">
        <v>10</v>
      </c>
      <c r="F20" s="98"/>
      <c r="G20" s="98"/>
      <c r="H20" s="98"/>
      <c r="I20" s="98"/>
      <c r="J20" s="98"/>
      <c r="K20" s="98"/>
      <c r="L20" s="98"/>
      <c r="M20" s="98"/>
      <c r="N20" s="98"/>
      <c r="O20" s="98"/>
      <c r="P20" s="98"/>
      <c r="Q20" s="98"/>
    </row>
    <row r="22" spans="1:17" ht="11.1" customHeight="1">
      <c r="A22" s="4" t="s">
        <v>11</v>
      </c>
      <c r="B22" s="106">
        <v>1010000</v>
      </c>
      <c r="C22" s="106"/>
      <c r="E22" s="107" t="s">
        <v>9</v>
      </c>
      <c r="F22" s="107"/>
      <c r="G22" s="107"/>
      <c r="H22" s="107"/>
      <c r="I22" s="107"/>
      <c r="J22" s="107"/>
      <c r="K22" s="107"/>
      <c r="L22" s="107"/>
      <c r="M22" s="107"/>
      <c r="N22" s="107"/>
      <c r="O22" s="107"/>
      <c r="P22" s="107"/>
      <c r="Q22" s="107"/>
    </row>
    <row r="23" spans="1:17" ht="11.1" customHeight="1">
      <c r="B23" s="97" t="s">
        <v>98</v>
      </c>
      <c r="C23" s="25"/>
      <c r="E23" s="98" t="s">
        <v>12</v>
      </c>
      <c r="F23" s="98"/>
      <c r="G23" s="98"/>
      <c r="H23" s="98"/>
      <c r="I23" s="98"/>
      <c r="J23" s="98"/>
      <c r="K23" s="98"/>
      <c r="L23" s="98"/>
      <c r="M23" s="98"/>
      <c r="N23" s="98"/>
      <c r="O23" s="98"/>
      <c r="P23" s="98"/>
      <c r="Q23" s="98"/>
    </row>
    <row r="25" spans="1:17" ht="11.1" customHeight="1">
      <c r="A25" s="4" t="s">
        <v>13</v>
      </c>
      <c r="B25" s="99">
        <v>4030</v>
      </c>
      <c r="C25" s="99"/>
      <c r="E25" s="108">
        <v>824</v>
      </c>
      <c r="F25" s="108"/>
      <c r="H25" s="107" t="s">
        <v>14</v>
      </c>
      <c r="I25" s="107"/>
      <c r="J25" s="107"/>
      <c r="K25" s="107"/>
      <c r="L25" s="107"/>
      <c r="M25" s="107"/>
      <c r="N25" s="107"/>
      <c r="O25" s="107"/>
      <c r="P25" s="107"/>
      <c r="Q25" s="107"/>
    </row>
    <row r="26" spans="1:17" ht="11.1" customHeight="1">
      <c r="B26" s="97" t="s">
        <v>98</v>
      </c>
      <c r="C26" s="25"/>
      <c r="E26" s="6" t="s">
        <v>15</v>
      </c>
      <c r="H26" s="98" t="s">
        <v>16</v>
      </c>
      <c r="I26" s="98"/>
      <c r="J26" s="98"/>
      <c r="K26" s="98"/>
      <c r="L26" s="98"/>
      <c r="M26" s="98"/>
      <c r="N26" s="98"/>
      <c r="O26" s="98"/>
      <c r="P26" s="98"/>
      <c r="Q26" s="98"/>
    </row>
    <row r="28" spans="1:17" ht="11.1" customHeight="1">
      <c r="A28" s="4" t="s">
        <v>17</v>
      </c>
      <c r="B28" s="99" t="s">
        <v>18</v>
      </c>
      <c r="C28" s="99"/>
      <c r="D28" s="99"/>
      <c r="E28" s="99"/>
      <c r="F28" s="99"/>
      <c r="G28" s="99"/>
      <c r="H28" s="99"/>
      <c r="I28" s="99"/>
      <c r="J28" s="99"/>
      <c r="K28" s="99"/>
      <c r="L28" s="99"/>
      <c r="M28" s="99"/>
      <c r="N28" s="99"/>
      <c r="O28" s="99"/>
      <c r="P28" s="99"/>
      <c r="Q28" s="99"/>
    </row>
    <row r="30" spans="1:17" ht="11.1" customHeight="1">
      <c r="A30" s="7" t="s">
        <v>19</v>
      </c>
      <c r="B30" s="100" t="s">
        <v>20</v>
      </c>
      <c r="C30" s="100"/>
      <c r="D30" s="100"/>
      <c r="E30" s="100"/>
      <c r="F30" s="100"/>
      <c r="G30" s="100"/>
      <c r="H30" s="100"/>
      <c r="I30" s="100"/>
      <c r="J30" s="100"/>
      <c r="K30" s="100"/>
      <c r="L30" s="100"/>
      <c r="M30" s="100"/>
      <c r="N30" s="100"/>
      <c r="O30" s="100"/>
      <c r="P30" s="100"/>
      <c r="Q30" s="100"/>
    </row>
    <row r="32" spans="1:17" ht="98.25" customHeight="1">
      <c r="B32" s="101" t="s">
        <v>99</v>
      </c>
      <c r="C32" s="102"/>
      <c r="D32" s="102"/>
      <c r="E32" s="102"/>
      <c r="F32" s="102"/>
      <c r="G32" s="102"/>
      <c r="H32" s="102"/>
      <c r="I32" s="102"/>
      <c r="J32" s="102"/>
      <c r="K32" s="102"/>
      <c r="L32" s="102"/>
      <c r="M32" s="102"/>
      <c r="N32" s="102"/>
      <c r="O32" s="102"/>
      <c r="P32" s="102"/>
      <c r="Q32" s="102"/>
    </row>
    <row r="35" spans="1:17" ht="11.45" customHeight="1">
      <c r="A35" s="22"/>
      <c r="B35" s="22"/>
      <c r="C35" s="22"/>
      <c r="D35" s="22"/>
      <c r="E35" s="22"/>
      <c r="F35" s="22"/>
      <c r="G35" s="22"/>
      <c r="H35" s="22"/>
      <c r="I35" s="22"/>
      <c r="J35" s="22"/>
      <c r="K35" s="22"/>
      <c r="L35" s="22"/>
      <c r="M35" s="22"/>
      <c r="N35" s="22"/>
      <c r="O35" s="22"/>
      <c r="P35" s="22"/>
      <c r="Q35" s="22"/>
    </row>
    <row r="36" spans="1:17" ht="11.1" customHeight="1">
      <c r="A36" s="20" t="s">
        <v>21</v>
      </c>
      <c r="B36" s="58" t="s">
        <v>22</v>
      </c>
      <c r="C36" s="58"/>
      <c r="D36" s="58"/>
      <c r="E36" s="58"/>
      <c r="F36" s="58"/>
      <c r="G36" s="58"/>
      <c r="H36" s="58"/>
      <c r="I36" s="58"/>
      <c r="J36" s="58"/>
      <c r="K36" s="58"/>
      <c r="L36" s="58"/>
      <c r="M36" s="58"/>
      <c r="N36" s="58"/>
      <c r="O36" s="58"/>
      <c r="P36" s="58"/>
      <c r="Q36" s="58"/>
    </row>
    <row r="37" spans="1:17" ht="11.1" customHeight="1">
      <c r="A37" s="9"/>
      <c r="B37" s="103" t="s">
        <v>23</v>
      </c>
      <c r="C37" s="103"/>
      <c r="D37" s="103"/>
      <c r="E37" s="103"/>
      <c r="F37" s="103"/>
      <c r="G37" s="103"/>
      <c r="H37" s="103"/>
      <c r="I37" s="103"/>
      <c r="J37" s="103"/>
      <c r="K37" s="103"/>
      <c r="L37" s="103"/>
      <c r="M37" s="103"/>
      <c r="N37" s="103"/>
      <c r="O37" s="103"/>
      <c r="P37" s="103"/>
      <c r="Q37" s="103"/>
    </row>
    <row r="39" spans="1:17" ht="11.1" customHeight="1">
      <c r="A39" s="20" t="s">
        <v>24</v>
      </c>
      <c r="B39" s="4" t="s">
        <v>25</v>
      </c>
    </row>
    <row r="40" spans="1:17" ht="11.1" customHeight="1" thickBot="1">
      <c r="A40" s="104" t="s">
        <v>26</v>
      </c>
      <c r="B40" s="104"/>
      <c r="C40" s="105" t="s">
        <v>27</v>
      </c>
      <c r="D40" s="105"/>
      <c r="E40" s="105"/>
      <c r="F40" s="105"/>
      <c r="G40" s="105"/>
      <c r="H40" s="105"/>
      <c r="I40" s="105"/>
      <c r="J40" s="105"/>
      <c r="K40" s="105"/>
      <c r="L40" s="105"/>
      <c r="M40" s="105"/>
      <c r="N40" s="105"/>
      <c r="O40" s="105"/>
      <c r="P40" s="105"/>
      <c r="Q40" s="105"/>
    </row>
    <row r="41" spans="1:17" ht="36" customHeight="1">
      <c r="A41" s="92">
        <v>1</v>
      </c>
      <c r="B41" s="92"/>
      <c r="C41" s="93" t="s">
        <v>28</v>
      </c>
      <c r="D41" s="94"/>
      <c r="E41" s="94"/>
      <c r="F41" s="94"/>
      <c r="G41" s="94"/>
      <c r="H41" s="94"/>
      <c r="I41" s="94"/>
      <c r="J41" s="94"/>
      <c r="K41" s="94"/>
      <c r="L41" s="94"/>
      <c r="M41" s="94"/>
      <c r="N41" s="94"/>
      <c r="O41" s="94"/>
      <c r="P41" s="94"/>
      <c r="Q41" s="95"/>
    </row>
    <row r="42" spans="1:17" ht="11.1" customHeight="1">
      <c r="A42" s="92">
        <v>2</v>
      </c>
      <c r="B42" s="92"/>
      <c r="C42" s="96" t="s">
        <v>29</v>
      </c>
      <c r="D42" s="96"/>
      <c r="E42" s="96"/>
      <c r="F42" s="96"/>
      <c r="G42" s="96"/>
      <c r="H42" s="96"/>
      <c r="I42" s="96"/>
      <c r="J42" s="96"/>
      <c r="K42" s="96"/>
      <c r="L42" s="96"/>
      <c r="M42" s="96"/>
      <c r="N42" s="96"/>
      <c r="O42" s="96"/>
      <c r="P42" s="96"/>
      <c r="Q42" s="96"/>
    </row>
    <row r="43" spans="1:17" ht="11.1" customHeight="1"/>
    <row r="44" spans="1:17" ht="11.1" customHeight="1">
      <c r="A44" s="20" t="s">
        <v>31</v>
      </c>
      <c r="B44" s="58" t="s">
        <v>32</v>
      </c>
      <c r="C44" s="58"/>
      <c r="D44" s="58"/>
      <c r="E44" s="58"/>
      <c r="F44" s="58"/>
      <c r="G44" s="58"/>
      <c r="H44" s="58"/>
      <c r="I44" s="58"/>
      <c r="J44" s="58"/>
      <c r="K44" s="58"/>
      <c r="L44" s="58"/>
      <c r="M44" s="58"/>
      <c r="N44" s="58"/>
      <c r="O44" s="58"/>
      <c r="P44" s="58"/>
    </row>
    <row r="45" spans="1:17" ht="11.1" customHeight="1">
      <c r="Q45" s="4" t="s">
        <v>33</v>
      </c>
    </row>
    <row r="46" spans="1:17" ht="11.1" customHeight="1">
      <c r="A46" s="76" t="s">
        <v>26</v>
      </c>
      <c r="B46" s="76"/>
      <c r="C46" s="79" t="s">
        <v>34</v>
      </c>
      <c r="D46" s="79"/>
      <c r="E46" s="79"/>
      <c r="F46" s="79"/>
      <c r="G46" s="79"/>
      <c r="H46" s="79"/>
      <c r="I46" s="79"/>
      <c r="J46" s="79" t="s">
        <v>35</v>
      </c>
      <c r="K46" s="79"/>
      <c r="L46" s="82" t="s">
        <v>36</v>
      </c>
      <c r="M46" s="82"/>
      <c r="N46" s="85" t="s">
        <v>37</v>
      </c>
      <c r="O46" s="85"/>
      <c r="P46" s="88" t="s">
        <v>38</v>
      </c>
      <c r="Q46" s="88"/>
    </row>
    <row r="47" spans="1:17" ht="11.1" customHeight="1">
      <c r="A47" s="77"/>
      <c r="B47" s="78"/>
      <c r="C47" s="80"/>
      <c r="D47" s="81"/>
      <c r="E47" s="81"/>
      <c r="F47" s="81"/>
      <c r="G47" s="81"/>
      <c r="H47" s="81"/>
      <c r="I47" s="81"/>
      <c r="J47" s="80"/>
      <c r="K47" s="81"/>
      <c r="L47" s="83"/>
      <c r="M47" s="84"/>
      <c r="N47" s="86"/>
      <c r="O47" s="87"/>
      <c r="P47" s="89"/>
      <c r="Q47" s="90"/>
    </row>
    <row r="48" spans="1:17" ht="11.1" customHeight="1" thickBot="1">
      <c r="A48" s="48">
        <v>1</v>
      </c>
      <c r="B48" s="48"/>
      <c r="C48" s="49">
        <v>2</v>
      </c>
      <c r="D48" s="49"/>
      <c r="E48" s="49"/>
      <c r="F48" s="49"/>
      <c r="G48" s="49"/>
      <c r="H48" s="49"/>
      <c r="I48" s="49"/>
      <c r="J48" s="91">
        <v>3</v>
      </c>
      <c r="K48" s="91"/>
      <c r="L48" s="91">
        <v>4</v>
      </c>
      <c r="M48" s="91"/>
      <c r="N48" s="91">
        <v>5</v>
      </c>
      <c r="O48" s="91"/>
      <c r="P48" s="51">
        <v>6</v>
      </c>
      <c r="Q48" s="51"/>
    </row>
    <row r="49" spans="1:18" ht="44.1" customHeight="1">
      <c r="A49" s="70">
        <v>1</v>
      </c>
      <c r="B49" s="70"/>
      <c r="C49" s="71" t="s">
        <v>28</v>
      </c>
      <c r="D49" s="71"/>
      <c r="E49" s="71"/>
      <c r="F49" s="71"/>
      <c r="G49" s="71"/>
      <c r="H49" s="71"/>
      <c r="I49" s="71"/>
      <c r="J49" s="72">
        <v>33853941</v>
      </c>
      <c r="K49" s="72"/>
      <c r="L49" s="72">
        <v>1251312</v>
      </c>
      <c r="M49" s="72"/>
      <c r="N49" s="73">
        <v>1163000</v>
      </c>
      <c r="O49" s="73"/>
      <c r="P49" s="72">
        <f>J49+L49</f>
        <v>35105253</v>
      </c>
      <c r="Q49" s="72"/>
      <c r="R49"/>
    </row>
    <row r="50" spans="1:18" ht="11.1" customHeight="1">
      <c r="A50" s="70">
        <v>2</v>
      </c>
      <c r="B50" s="70"/>
      <c r="C50" s="71" t="s">
        <v>29</v>
      </c>
      <c r="D50" s="71"/>
      <c r="E50" s="71"/>
      <c r="F50" s="71"/>
      <c r="G50" s="71"/>
      <c r="H50" s="71"/>
      <c r="I50" s="71"/>
      <c r="J50" s="74">
        <v>113650</v>
      </c>
      <c r="K50" s="74"/>
      <c r="L50" s="75"/>
      <c r="M50" s="75"/>
      <c r="N50" s="75"/>
      <c r="O50" s="75"/>
      <c r="P50" s="72">
        <f>J50</f>
        <v>113650</v>
      </c>
      <c r="Q50" s="72"/>
      <c r="R50"/>
    </row>
    <row r="51" spans="1:18" s="11" customFormat="1" ht="11.1" customHeight="1">
      <c r="A51" s="64" t="s">
        <v>38</v>
      </c>
      <c r="B51" s="64"/>
      <c r="C51" s="64"/>
      <c r="D51" s="64"/>
      <c r="E51" s="64"/>
      <c r="F51" s="64"/>
      <c r="G51" s="64"/>
      <c r="H51" s="64"/>
      <c r="I51" s="64"/>
      <c r="J51" s="65">
        <f>J49+J50</f>
        <v>33967591</v>
      </c>
      <c r="K51" s="65"/>
      <c r="L51" s="65">
        <f>L49+L50</f>
        <v>1251312</v>
      </c>
      <c r="M51" s="65"/>
      <c r="N51" s="65">
        <f>N49+N50</f>
        <v>1163000</v>
      </c>
      <c r="O51" s="65"/>
      <c r="P51" s="65">
        <f>P49+P50</f>
        <v>35218903</v>
      </c>
      <c r="Q51" s="65"/>
    </row>
    <row r="53" spans="1:18" ht="11.1" customHeight="1">
      <c r="A53" s="21" t="s">
        <v>39</v>
      </c>
      <c r="B53" s="66" t="s">
        <v>40</v>
      </c>
      <c r="C53" s="66"/>
      <c r="D53" s="66"/>
      <c r="E53" s="66"/>
      <c r="F53" s="66"/>
      <c r="G53" s="66"/>
      <c r="H53" s="66"/>
      <c r="I53" s="66"/>
      <c r="J53" s="66"/>
      <c r="K53" s="66"/>
      <c r="L53" s="66"/>
      <c r="M53" s="66"/>
      <c r="N53" s="66"/>
      <c r="O53" s="66"/>
      <c r="P53" s="66"/>
    </row>
    <row r="54" spans="1:18" ht="11.1" customHeight="1">
      <c r="A54" s="18"/>
      <c r="B54" s="18"/>
      <c r="C54" s="18"/>
      <c r="D54" s="18"/>
      <c r="E54" s="18"/>
      <c r="F54" s="18"/>
      <c r="G54" s="18"/>
      <c r="H54" s="18"/>
      <c r="I54" s="18"/>
      <c r="J54" s="18"/>
      <c r="K54" s="18"/>
      <c r="L54" s="18"/>
      <c r="M54" s="18"/>
      <c r="N54" s="18"/>
      <c r="O54" s="18"/>
      <c r="P54" s="17" t="s">
        <v>33</v>
      </c>
    </row>
    <row r="55" spans="1:18" ht="11.1" customHeight="1">
      <c r="A55" s="67" t="s">
        <v>41</v>
      </c>
      <c r="B55" s="67"/>
      <c r="C55" s="67"/>
      <c r="D55" s="67"/>
      <c r="E55" s="67"/>
      <c r="F55" s="67"/>
      <c r="G55" s="67"/>
      <c r="H55" s="67"/>
      <c r="I55" s="67"/>
      <c r="J55" s="67"/>
      <c r="K55" s="68" t="s">
        <v>35</v>
      </c>
      <c r="L55" s="68"/>
      <c r="M55" s="68" t="s">
        <v>36</v>
      </c>
      <c r="N55" s="68"/>
      <c r="O55" s="69" t="s">
        <v>38</v>
      </c>
      <c r="P55" s="69"/>
    </row>
    <row r="56" spans="1:18" ht="11.1" customHeight="1" thickBot="1">
      <c r="A56" s="52">
        <v>1</v>
      </c>
      <c r="B56" s="52"/>
      <c r="C56" s="52"/>
      <c r="D56" s="52"/>
      <c r="E56" s="52"/>
      <c r="F56" s="52"/>
      <c r="G56" s="52"/>
      <c r="H56" s="52"/>
      <c r="I56" s="52"/>
      <c r="J56" s="52"/>
      <c r="K56" s="53">
        <v>2</v>
      </c>
      <c r="L56" s="53"/>
      <c r="M56" s="53">
        <v>3</v>
      </c>
      <c r="N56" s="53"/>
      <c r="O56" s="54">
        <v>4</v>
      </c>
      <c r="P56" s="54"/>
    </row>
    <row r="57" spans="1:18" ht="11.1" customHeight="1">
      <c r="A57" s="62" t="s">
        <v>101</v>
      </c>
      <c r="B57" s="62"/>
      <c r="C57" s="62"/>
      <c r="D57" s="62"/>
      <c r="E57" s="62"/>
      <c r="F57" s="62"/>
      <c r="G57" s="62"/>
      <c r="H57" s="62"/>
      <c r="I57" s="62"/>
      <c r="J57" s="63"/>
      <c r="K57" s="59">
        <f>J51</f>
        <v>33967591</v>
      </c>
      <c r="L57" s="60"/>
      <c r="M57" s="59">
        <v>1163000</v>
      </c>
      <c r="N57" s="60"/>
      <c r="O57" s="59">
        <f>P51</f>
        <v>35218903</v>
      </c>
      <c r="P57" s="61"/>
    </row>
    <row r="58" spans="1:18" ht="11.1" customHeight="1">
      <c r="A58" s="55" t="s">
        <v>38</v>
      </c>
      <c r="B58" s="55"/>
      <c r="C58" s="55"/>
      <c r="D58" s="55"/>
      <c r="E58" s="55"/>
      <c r="F58" s="55"/>
      <c r="G58" s="55"/>
      <c r="H58" s="55"/>
      <c r="I58" s="55"/>
      <c r="J58" s="55"/>
      <c r="K58" s="56">
        <f>K57</f>
        <v>33967591</v>
      </c>
      <c r="L58" s="56"/>
      <c r="M58" s="57">
        <f>M57</f>
        <v>1163000</v>
      </c>
      <c r="N58" s="57"/>
      <c r="O58" s="56">
        <f>O57</f>
        <v>35218903</v>
      </c>
      <c r="P58" s="56"/>
    </row>
    <row r="59" spans="1:18" ht="12" customHeight="1"/>
    <row r="60" spans="1:18" ht="11.1" customHeight="1">
      <c r="A60" s="20" t="s">
        <v>42</v>
      </c>
      <c r="B60" s="58" t="s">
        <v>43</v>
      </c>
      <c r="C60" s="58"/>
      <c r="D60" s="58"/>
      <c r="E60" s="58"/>
      <c r="F60" s="58"/>
      <c r="G60" s="58"/>
      <c r="H60" s="58"/>
      <c r="I60" s="58"/>
      <c r="J60" s="58"/>
      <c r="K60" s="58"/>
      <c r="L60" s="58"/>
      <c r="M60" s="58"/>
      <c r="N60" s="58"/>
      <c r="O60" s="58"/>
      <c r="P60" s="58"/>
      <c r="Q60" s="58"/>
    </row>
    <row r="61" spans="1:18" ht="24" customHeight="1">
      <c r="A61" s="43" t="s">
        <v>26</v>
      </c>
      <c r="B61" s="43"/>
      <c r="C61" s="44" t="s">
        <v>44</v>
      </c>
      <c r="D61" s="44"/>
      <c r="E61" s="44"/>
      <c r="F61" s="44"/>
      <c r="G61" s="44"/>
      <c r="H61" s="44"/>
      <c r="I61" s="12" t="s">
        <v>45</v>
      </c>
      <c r="J61" s="45" t="s">
        <v>46</v>
      </c>
      <c r="K61" s="45"/>
      <c r="L61" s="45"/>
      <c r="M61" s="46" t="s">
        <v>35</v>
      </c>
      <c r="N61" s="46"/>
      <c r="O61" s="46" t="s">
        <v>36</v>
      </c>
      <c r="P61" s="46"/>
      <c r="Q61" s="47" t="s">
        <v>38</v>
      </c>
      <c r="R61" s="47"/>
    </row>
    <row r="62" spans="1:18" ht="11.1" customHeight="1">
      <c r="A62" s="48">
        <v>1</v>
      </c>
      <c r="B62" s="48"/>
      <c r="C62" s="49">
        <v>2</v>
      </c>
      <c r="D62" s="49"/>
      <c r="E62" s="49"/>
      <c r="F62" s="49"/>
      <c r="G62" s="49"/>
      <c r="H62" s="49"/>
      <c r="I62" s="10">
        <v>3</v>
      </c>
      <c r="J62" s="49">
        <v>4</v>
      </c>
      <c r="K62" s="49"/>
      <c r="L62" s="49"/>
      <c r="M62" s="50">
        <v>5</v>
      </c>
      <c r="N62" s="50"/>
      <c r="O62" s="50">
        <v>6</v>
      </c>
      <c r="P62" s="50"/>
      <c r="Q62" s="51">
        <v>7</v>
      </c>
      <c r="R62" s="51"/>
    </row>
    <row r="63" spans="1:18" s="13" customFormat="1" ht="21.95" customHeight="1">
      <c r="A63" s="34">
        <v>1</v>
      </c>
      <c r="B63" s="34"/>
      <c r="C63" s="35" t="s">
        <v>28</v>
      </c>
      <c r="D63" s="35"/>
      <c r="E63" s="35"/>
      <c r="F63" s="35"/>
      <c r="G63" s="35"/>
      <c r="H63" s="35"/>
      <c r="I63" s="35"/>
      <c r="J63" s="35"/>
      <c r="K63" s="35"/>
      <c r="L63" s="35"/>
      <c r="M63" s="35"/>
      <c r="N63" s="35"/>
      <c r="O63" s="35"/>
      <c r="P63" s="35"/>
      <c r="Q63" s="35"/>
      <c r="R63" s="35"/>
    </row>
    <row r="64" spans="1:18" s="13" customFormat="1" ht="11.1" customHeight="1">
      <c r="A64" s="33" t="s">
        <v>47</v>
      </c>
      <c r="B64" s="33"/>
      <c r="C64" s="33"/>
      <c r="D64" s="33"/>
      <c r="E64" s="33"/>
      <c r="F64" s="33"/>
      <c r="G64" s="33"/>
      <c r="H64" s="33"/>
      <c r="I64" s="33"/>
      <c r="J64" s="33"/>
      <c r="K64" s="33"/>
      <c r="L64" s="33"/>
      <c r="M64" s="33"/>
      <c r="N64" s="33"/>
      <c r="O64" s="33"/>
      <c r="P64" s="33"/>
      <c r="Q64" s="33"/>
      <c r="R64" s="33"/>
    </row>
    <row r="65" spans="1:18" s="13" customFormat="1" ht="11.1" customHeight="1">
      <c r="A65" s="29">
        <v>1</v>
      </c>
      <c r="B65" s="29"/>
      <c r="C65" s="30" t="s">
        <v>48</v>
      </c>
      <c r="D65" s="30"/>
      <c r="E65" s="30"/>
      <c r="F65" s="30"/>
      <c r="G65" s="30"/>
      <c r="H65" s="30"/>
      <c r="I65" s="14" t="s">
        <v>49</v>
      </c>
      <c r="J65" s="31" t="s">
        <v>50</v>
      </c>
      <c r="K65" s="31"/>
      <c r="L65" s="31"/>
      <c r="M65" s="37">
        <v>2</v>
      </c>
      <c r="N65" s="37"/>
      <c r="O65" s="32"/>
      <c r="P65" s="32"/>
      <c r="Q65" s="37">
        <v>2</v>
      </c>
      <c r="R65" s="37"/>
    </row>
    <row r="66" spans="1:18" s="13" customFormat="1" ht="11.1" customHeight="1">
      <c r="A66" s="29">
        <v>2</v>
      </c>
      <c r="B66" s="29"/>
      <c r="C66" s="30" t="s">
        <v>51</v>
      </c>
      <c r="D66" s="30"/>
      <c r="E66" s="30"/>
      <c r="F66" s="30"/>
      <c r="G66" s="30"/>
      <c r="H66" s="30"/>
      <c r="I66" s="14" t="s">
        <v>49</v>
      </c>
      <c r="J66" s="31" t="s">
        <v>52</v>
      </c>
      <c r="K66" s="31"/>
      <c r="L66" s="31"/>
      <c r="M66" s="39">
        <f>M68+M69+M67</f>
        <v>295.25</v>
      </c>
      <c r="N66" s="39"/>
      <c r="O66" s="32"/>
      <c r="P66" s="32"/>
      <c r="Q66" s="39">
        <v>295.25</v>
      </c>
      <c r="R66" s="39"/>
    </row>
    <row r="67" spans="1:18" s="13" customFormat="1" ht="11.1" customHeight="1">
      <c r="A67" s="29">
        <v>3</v>
      </c>
      <c r="B67" s="29"/>
      <c r="C67" s="30" t="s">
        <v>53</v>
      </c>
      <c r="D67" s="30"/>
      <c r="E67" s="30"/>
      <c r="F67" s="30"/>
      <c r="G67" s="30"/>
      <c r="H67" s="30"/>
      <c r="I67" s="14" t="s">
        <v>49</v>
      </c>
      <c r="J67" s="31" t="s">
        <v>52</v>
      </c>
      <c r="K67" s="31"/>
      <c r="L67" s="31"/>
      <c r="M67" s="37">
        <v>59</v>
      </c>
      <c r="N67" s="37"/>
      <c r="O67" s="32"/>
      <c r="P67" s="32"/>
      <c r="Q67" s="37">
        <v>59</v>
      </c>
      <c r="R67" s="37"/>
    </row>
    <row r="68" spans="1:18" s="13" customFormat="1" ht="11.1" customHeight="1">
      <c r="A68" s="29">
        <v>4</v>
      </c>
      <c r="B68" s="29"/>
      <c r="C68" s="30" t="s">
        <v>54</v>
      </c>
      <c r="D68" s="30"/>
      <c r="E68" s="30"/>
      <c r="F68" s="30"/>
      <c r="G68" s="30"/>
      <c r="H68" s="30"/>
      <c r="I68" s="14" t="s">
        <v>49</v>
      </c>
      <c r="J68" s="31" t="s">
        <v>52</v>
      </c>
      <c r="K68" s="31"/>
      <c r="L68" s="31"/>
      <c r="M68" s="39">
        <v>176.75</v>
      </c>
      <c r="N68" s="39"/>
      <c r="O68" s="32"/>
      <c r="P68" s="32"/>
      <c r="Q68" s="39">
        <v>176.75</v>
      </c>
      <c r="R68" s="39"/>
    </row>
    <row r="69" spans="1:18" s="13" customFormat="1" ht="11.1" customHeight="1">
      <c r="A69" s="29">
        <v>5</v>
      </c>
      <c r="B69" s="29"/>
      <c r="C69" s="30" t="s">
        <v>55</v>
      </c>
      <c r="D69" s="30"/>
      <c r="E69" s="30"/>
      <c r="F69" s="30"/>
      <c r="G69" s="30"/>
      <c r="H69" s="30"/>
      <c r="I69" s="14" t="s">
        <v>49</v>
      </c>
      <c r="J69" s="31" t="s">
        <v>52</v>
      </c>
      <c r="K69" s="31"/>
      <c r="L69" s="31"/>
      <c r="M69" s="39">
        <v>59.5</v>
      </c>
      <c r="N69" s="39"/>
      <c r="O69" s="32"/>
      <c r="P69" s="32"/>
      <c r="Q69" s="39">
        <v>59.5</v>
      </c>
      <c r="R69" s="39"/>
    </row>
    <row r="70" spans="1:18" s="13" customFormat="1" ht="11.1" customHeight="1">
      <c r="A70" s="29">
        <v>6</v>
      </c>
      <c r="B70" s="29"/>
      <c r="C70" s="31" t="s">
        <v>97</v>
      </c>
      <c r="D70" s="30"/>
      <c r="E70" s="30"/>
      <c r="F70" s="30"/>
      <c r="G70" s="30"/>
      <c r="H70" s="30"/>
      <c r="I70" s="14" t="s">
        <v>56</v>
      </c>
      <c r="J70" s="31" t="s">
        <v>57</v>
      </c>
      <c r="K70" s="31"/>
      <c r="L70" s="31"/>
      <c r="M70" s="38">
        <f>J49/1000</f>
        <v>33853.940999999999</v>
      </c>
      <c r="N70" s="38"/>
      <c r="O70" s="38">
        <f>L49/1000</f>
        <v>1251.3119999999999</v>
      </c>
      <c r="P70" s="38"/>
      <c r="Q70" s="38">
        <f>M70+O70</f>
        <v>35105.252999999997</v>
      </c>
      <c r="R70" s="38"/>
    </row>
    <row r="71" spans="1:18" s="13" customFormat="1" ht="11.1" customHeight="1">
      <c r="A71" s="33" t="s">
        <v>58</v>
      </c>
      <c r="B71" s="33"/>
      <c r="C71" s="33"/>
      <c r="D71" s="33"/>
      <c r="E71" s="33"/>
      <c r="F71" s="33"/>
      <c r="G71" s="33"/>
      <c r="H71" s="33"/>
      <c r="I71" s="33"/>
      <c r="J71" s="33"/>
      <c r="K71" s="33"/>
      <c r="L71" s="33"/>
      <c r="M71" s="33"/>
      <c r="N71" s="33"/>
      <c r="O71" s="33"/>
      <c r="P71" s="33"/>
      <c r="Q71" s="33"/>
      <c r="R71" s="33"/>
    </row>
    <row r="72" spans="1:18" s="13" customFormat="1" ht="11.1" customHeight="1">
      <c r="A72" s="29">
        <v>1</v>
      </c>
      <c r="B72" s="29"/>
      <c r="C72" s="30" t="s">
        <v>59</v>
      </c>
      <c r="D72" s="30"/>
      <c r="E72" s="30"/>
      <c r="F72" s="30"/>
      <c r="G72" s="30"/>
      <c r="H72" s="30"/>
      <c r="I72" s="14" t="s">
        <v>60</v>
      </c>
      <c r="J72" s="31" t="s">
        <v>61</v>
      </c>
      <c r="K72" s="31"/>
      <c r="L72" s="31"/>
      <c r="M72" s="39"/>
      <c r="N72" s="39"/>
      <c r="O72" s="39">
        <f>80.6+42.355</f>
        <v>122.95499999999998</v>
      </c>
      <c r="P72" s="39"/>
      <c r="Q72" s="39">
        <v>122.955</v>
      </c>
      <c r="R72" s="39"/>
    </row>
    <row r="73" spans="1:18" s="13" customFormat="1" ht="21.95" customHeight="1">
      <c r="A73" s="29">
        <v>2</v>
      </c>
      <c r="B73" s="29"/>
      <c r="C73" s="30" t="s">
        <v>62</v>
      </c>
      <c r="D73" s="30"/>
      <c r="E73" s="30"/>
      <c r="F73" s="30"/>
      <c r="G73" s="30"/>
      <c r="H73" s="30"/>
      <c r="I73" s="14" t="s">
        <v>63</v>
      </c>
      <c r="J73" s="31" t="s">
        <v>64</v>
      </c>
      <c r="K73" s="31"/>
      <c r="L73" s="31"/>
      <c r="M73" s="36"/>
      <c r="N73" s="36"/>
      <c r="O73" s="36">
        <f>369.236+558.664</f>
        <v>927.9</v>
      </c>
      <c r="P73" s="36"/>
      <c r="Q73" s="36">
        <f>O73</f>
        <v>927.9</v>
      </c>
      <c r="R73" s="36"/>
    </row>
    <row r="74" spans="1:18" s="13" customFormat="1" ht="11.1" customHeight="1">
      <c r="A74" s="29">
        <v>3</v>
      </c>
      <c r="B74" s="29"/>
      <c r="C74" s="30" t="s">
        <v>62</v>
      </c>
      <c r="D74" s="30"/>
      <c r="E74" s="30"/>
      <c r="F74" s="30"/>
      <c r="G74" s="30"/>
      <c r="H74" s="30"/>
      <c r="I74" s="14" t="s">
        <v>56</v>
      </c>
      <c r="J74" s="31" t="s">
        <v>64</v>
      </c>
      <c r="K74" s="31"/>
      <c r="L74" s="31"/>
      <c r="M74" s="38"/>
      <c r="N74" s="38"/>
      <c r="O74" s="38">
        <f>3034.153+10697.43</f>
        <v>13731.583000000001</v>
      </c>
      <c r="P74" s="38"/>
      <c r="Q74" s="38">
        <f>O74</f>
        <v>13731.583000000001</v>
      </c>
      <c r="R74" s="38"/>
    </row>
    <row r="75" spans="1:18" s="13" customFormat="1" ht="21.95" customHeight="1">
      <c r="A75" s="29">
        <v>4</v>
      </c>
      <c r="B75" s="29"/>
      <c r="C75" s="30" t="s">
        <v>65</v>
      </c>
      <c r="D75" s="30"/>
      <c r="E75" s="30"/>
      <c r="F75" s="30"/>
      <c r="G75" s="30"/>
      <c r="H75" s="30"/>
      <c r="I75" s="14" t="s">
        <v>63</v>
      </c>
      <c r="J75" s="31" t="s">
        <v>61</v>
      </c>
      <c r="K75" s="31"/>
      <c r="L75" s="31"/>
      <c r="M75" s="36"/>
      <c r="N75" s="36"/>
      <c r="O75" s="36">
        <f>20+25</f>
        <v>45</v>
      </c>
      <c r="P75" s="36"/>
      <c r="Q75" s="36">
        <f>O75</f>
        <v>45</v>
      </c>
      <c r="R75" s="36"/>
    </row>
    <row r="76" spans="1:18" s="13" customFormat="1" ht="11.1" customHeight="1">
      <c r="A76" s="29">
        <v>5</v>
      </c>
      <c r="B76" s="29"/>
      <c r="C76" s="30" t="s">
        <v>65</v>
      </c>
      <c r="D76" s="30"/>
      <c r="E76" s="30"/>
      <c r="F76" s="30"/>
      <c r="G76" s="30"/>
      <c r="H76" s="30"/>
      <c r="I76" s="14" t="s">
        <v>56</v>
      </c>
      <c r="J76" s="31" t="s">
        <v>61</v>
      </c>
      <c r="K76" s="31"/>
      <c r="L76" s="31"/>
      <c r="M76" s="36"/>
      <c r="N76" s="36"/>
      <c r="O76" s="36">
        <f>92+55</f>
        <v>147</v>
      </c>
      <c r="P76" s="36"/>
      <c r="Q76" s="36">
        <f>O76</f>
        <v>147</v>
      </c>
      <c r="R76" s="36"/>
    </row>
    <row r="77" spans="1:18" s="13" customFormat="1" ht="21.95" customHeight="1">
      <c r="A77" s="29">
        <v>6</v>
      </c>
      <c r="B77" s="29"/>
      <c r="C77" s="30" t="s">
        <v>66</v>
      </c>
      <c r="D77" s="30"/>
      <c r="E77" s="30"/>
      <c r="F77" s="30"/>
      <c r="G77" s="30"/>
      <c r="H77" s="30"/>
      <c r="I77" s="14" t="s">
        <v>63</v>
      </c>
      <c r="J77" s="31" t="s">
        <v>61</v>
      </c>
      <c r="K77" s="31"/>
      <c r="L77" s="31"/>
      <c r="M77" s="36"/>
      <c r="N77" s="36"/>
      <c r="O77" s="36">
        <f>1.3+18</f>
        <v>19.3</v>
      </c>
      <c r="P77" s="36"/>
      <c r="Q77" s="36">
        <f>O77</f>
        <v>19.3</v>
      </c>
      <c r="R77" s="36"/>
    </row>
    <row r="78" spans="1:18" s="13" customFormat="1" ht="11.1" customHeight="1">
      <c r="A78" s="29">
        <v>7</v>
      </c>
      <c r="B78" s="29"/>
      <c r="C78" s="30" t="s">
        <v>66</v>
      </c>
      <c r="D78" s="30"/>
      <c r="E78" s="30"/>
      <c r="F78" s="30"/>
      <c r="G78" s="30"/>
      <c r="H78" s="30"/>
      <c r="I78" s="14" t="s">
        <v>56</v>
      </c>
      <c r="J78" s="31" t="s">
        <v>57</v>
      </c>
      <c r="K78" s="31"/>
      <c r="L78" s="31"/>
      <c r="M78" s="42"/>
      <c r="N78" s="42"/>
      <c r="O78" s="38">
        <f>388+775</f>
        <v>1163</v>
      </c>
      <c r="P78" s="38"/>
      <c r="Q78" s="36">
        <f t="shared" ref="Q78:Q79" si="0">O78</f>
        <v>1163</v>
      </c>
      <c r="R78" s="36"/>
    </row>
    <row r="79" spans="1:18" s="13" customFormat="1" ht="11.1" customHeight="1">
      <c r="A79" s="29">
        <v>8</v>
      </c>
      <c r="B79" s="29"/>
      <c r="C79" s="30" t="s">
        <v>67</v>
      </c>
      <c r="D79" s="30"/>
      <c r="E79" s="30"/>
      <c r="F79" s="30"/>
      <c r="G79" s="30"/>
      <c r="H79" s="30"/>
      <c r="I79" s="14" t="s">
        <v>49</v>
      </c>
      <c r="J79" s="31" t="s">
        <v>61</v>
      </c>
      <c r="K79" s="31"/>
      <c r="L79" s="31"/>
      <c r="M79" s="42"/>
      <c r="N79" s="42"/>
      <c r="O79" s="42">
        <f>1536000+815285</f>
        <v>2351285</v>
      </c>
      <c r="P79" s="42"/>
      <c r="Q79" s="42">
        <f t="shared" si="0"/>
        <v>2351285</v>
      </c>
      <c r="R79" s="42"/>
    </row>
    <row r="80" spans="1:18" s="13" customFormat="1" ht="11.1" customHeight="1">
      <c r="A80" s="33" t="s">
        <v>68</v>
      </c>
      <c r="B80" s="33"/>
      <c r="C80" s="33"/>
      <c r="D80" s="33"/>
      <c r="E80" s="33"/>
      <c r="F80" s="33"/>
      <c r="G80" s="33"/>
      <c r="H80" s="33"/>
      <c r="I80" s="33"/>
      <c r="J80" s="33"/>
      <c r="K80" s="33"/>
      <c r="L80" s="33"/>
      <c r="M80" s="33"/>
      <c r="N80" s="33"/>
      <c r="O80" s="33"/>
      <c r="P80" s="33"/>
      <c r="Q80" s="33"/>
      <c r="R80" s="33"/>
    </row>
    <row r="81" spans="1:18" s="13" customFormat="1" ht="11.1" customHeight="1">
      <c r="A81" s="40">
        <v>1</v>
      </c>
      <c r="B81" s="40"/>
      <c r="C81" s="31" t="s">
        <v>69</v>
      </c>
      <c r="D81" s="31"/>
      <c r="E81" s="31"/>
      <c r="F81" s="31"/>
      <c r="G81" s="31"/>
      <c r="H81" s="31"/>
      <c r="I81" s="19" t="s">
        <v>49</v>
      </c>
      <c r="J81" s="31" t="s">
        <v>70</v>
      </c>
      <c r="K81" s="31"/>
      <c r="L81" s="31"/>
      <c r="M81" s="38"/>
      <c r="N81" s="38"/>
      <c r="O81" s="38">
        <f>O79/M66</f>
        <v>7963.708721422523</v>
      </c>
      <c r="P81" s="38"/>
      <c r="Q81" s="41">
        <f>O81</f>
        <v>7963.708721422523</v>
      </c>
      <c r="R81" s="41"/>
    </row>
    <row r="82" spans="1:18" s="13" customFormat="1" ht="11.1" customHeight="1">
      <c r="A82" s="40">
        <v>2</v>
      </c>
      <c r="B82" s="40"/>
      <c r="C82" s="31" t="s">
        <v>71</v>
      </c>
      <c r="D82" s="31"/>
      <c r="E82" s="31"/>
      <c r="F82" s="31"/>
      <c r="G82" s="31"/>
      <c r="H82" s="31"/>
      <c r="I82" s="19" t="s">
        <v>72</v>
      </c>
      <c r="J82" s="31" t="s">
        <v>70</v>
      </c>
      <c r="K82" s="31"/>
      <c r="L82" s="31"/>
      <c r="M82" s="36"/>
      <c r="N82" s="36"/>
      <c r="O82" s="36">
        <f>O78/O77</f>
        <v>60.259067357512954</v>
      </c>
      <c r="P82" s="36"/>
      <c r="Q82" s="36">
        <v>60.259</v>
      </c>
      <c r="R82" s="36"/>
    </row>
    <row r="83" spans="1:18" s="13" customFormat="1" ht="11.1" customHeight="1">
      <c r="A83" s="40">
        <v>3</v>
      </c>
      <c r="B83" s="40"/>
      <c r="C83" s="31" t="s">
        <v>73</v>
      </c>
      <c r="D83" s="31"/>
      <c r="E83" s="31"/>
      <c r="F83" s="31"/>
      <c r="G83" s="31"/>
      <c r="H83" s="31"/>
      <c r="I83" s="19" t="s">
        <v>72</v>
      </c>
      <c r="J83" s="31" t="s">
        <v>70</v>
      </c>
      <c r="K83" s="31"/>
      <c r="L83" s="31"/>
      <c r="M83" s="36">
        <f>M70/O72</f>
        <v>275.3360253751373</v>
      </c>
      <c r="N83" s="36"/>
      <c r="O83" s="36">
        <f>O70/O72</f>
        <v>10.176991582286202</v>
      </c>
      <c r="P83" s="36"/>
      <c r="Q83" s="36">
        <f>M83+O83</f>
        <v>285.51301695742347</v>
      </c>
      <c r="R83" s="36"/>
    </row>
    <row r="84" spans="1:18" s="13" customFormat="1" ht="11.1" customHeight="1">
      <c r="A84" s="33" t="s">
        <v>74</v>
      </c>
      <c r="B84" s="33"/>
      <c r="C84" s="33"/>
      <c r="D84" s="33"/>
      <c r="E84" s="33"/>
      <c r="F84" s="33"/>
      <c r="G84" s="33"/>
      <c r="H84" s="33"/>
      <c r="I84" s="33"/>
      <c r="J84" s="33"/>
      <c r="K84" s="33"/>
      <c r="L84" s="33"/>
      <c r="M84" s="33"/>
      <c r="N84" s="33"/>
      <c r="O84" s="33"/>
      <c r="P84" s="33"/>
      <c r="Q84" s="33"/>
      <c r="R84" s="33"/>
    </row>
    <row r="85" spans="1:18" s="13" customFormat="1" ht="21.95" customHeight="1">
      <c r="A85" s="40">
        <v>1</v>
      </c>
      <c r="B85" s="40"/>
      <c r="C85" s="31" t="s">
        <v>75</v>
      </c>
      <c r="D85" s="31"/>
      <c r="E85" s="31"/>
      <c r="F85" s="31"/>
      <c r="G85" s="31"/>
      <c r="H85" s="31"/>
      <c r="I85" s="19" t="s">
        <v>76</v>
      </c>
      <c r="J85" s="31" t="s">
        <v>70</v>
      </c>
      <c r="K85" s="31"/>
      <c r="L85" s="31"/>
      <c r="M85" s="37"/>
      <c r="N85" s="37"/>
      <c r="O85" s="41">
        <f>1163/1350%-100</f>
        <v>-13.851851851851848</v>
      </c>
      <c r="P85" s="41"/>
      <c r="Q85" s="41">
        <f>O85</f>
        <v>-13.851851851851848</v>
      </c>
      <c r="R85" s="41"/>
    </row>
    <row r="86" spans="1:18" s="13" customFormat="1" ht="21.95" customHeight="1">
      <c r="A86" s="40">
        <v>2</v>
      </c>
      <c r="B86" s="40"/>
      <c r="C86" s="31" t="s">
        <v>77</v>
      </c>
      <c r="D86" s="31"/>
      <c r="E86" s="31"/>
      <c r="F86" s="31"/>
      <c r="G86" s="31"/>
      <c r="H86" s="31"/>
      <c r="I86" s="19" t="s">
        <v>76</v>
      </c>
      <c r="J86" s="31" t="s">
        <v>70</v>
      </c>
      <c r="K86" s="31"/>
      <c r="L86" s="31"/>
      <c r="M86" s="39">
        <f>O79/2658205%-100</f>
        <v>-11.546137337037578</v>
      </c>
      <c r="N86" s="39"/>
      <c r="O86" s="32"/>
      <c r="P86" s="32"/>
      <c r="Q86" s="39">
        <f>M86</f>
        <v>-11.546137337037578</v>
      </c>
      <c r="R86" s="39"/>
    </row>
    <row r="87" spans="1:18" s="13" customFormat="1" ht="11.1" customHeight="1">
      <c r="A87" s="34">
        <v>2</v>
      </c>
      <c r="B87" s="34"/>
      <c r="C87" s="35" t="s">
        <v>29</v>
      </c>
      <c r="D87" s="35"/>
      <c r="E87" s="35"/>
      <c r="F87" s="35"/>
      <c r="G87" s="35"/>
      <c r="H87" s="35"/>
      <c r="I87" s="35"/>
      <c r="J87" s="35"/>
      <c r="K87" s="35"/>
      <c r="L87" s="35"/>
      <c r="M87" s="35"/>
      <c r="N87" s="35"/>
      <c r="O87" s="35"/>
      <c r="P87" s="35"/>
      <c r="Q87" s="35"/>
      <c r="R87" s="35"/>
    </row>
    <row r="88" spans="1:18" s="13" customFormat="1" ht="11.1" customHeight="1">
      <c r="A88" s="33" t="s">
        <v>47</v>
      </c>
      <c r="B88" s="33"/>
      <c r="C88" s="33"/>
      <c r="D88" s="33"/>
      <c r="E88" s="33"/>
      <c r="F88" s="33"/>
      <c r="G88" s="33"/>
      <c r="H88" s="33"/>
      <c r="I88" s="33"/>
      <c r="J88" s="33"/>
      <c r="K88" s="33"/>
      <c r="L88" s="33"/>
      <c r="M88" s="33"/>
      <c r="N88" s="33"/>
      <c r="O88" s="33"/>
      <c r="P88" s="33"/>
      <c r="Q88" s="33"/>
      <c r="R88" s="33"/>
    </row>
    <row r="89" spans="1:18" s="13" customFormat="1" ht="11.1" customHeight="1">
      <c r="A89" s="29">
        <v>1</v>
      </c>
      <c r="B89" s="29"/>
      <c r="C89" s="30" t="s">
        <v>78</v>
      </c>
      <c r="D89" s="30"/>
      <c r="E89" s="30"/>
      <c r="F89" s="30"/>
      <c r="G89" s="30"/>
      <c r="H89" s="30"/>
      <c r="I89" s="14" t="s">
        <v>56</v>
      </c>
      <c r="J89" s="31" t="s">
        <v>64</v>
      </c>
      <c r="K89" s="31"/>
      <c r="L89" s="31"/>
      <c r="M89" s="38">
        <f>J50/1000</f>
        <v>113.65</v>
      </c>
      <c r="N89" s="38"/>
      <c r="O89" s="32"/>
      <c r="P89" s="32"/>
      <c r="Q89" s="39">
        <f>M89</f>
        <v>113.65</v>
      </c>
      <c r="R89" s="39"/>
    </row>
    <row r="90" spans="1:18" s="13" customFormat="1" ht="11.1" customHeight="1">
      <c r="A90" s="33" t="s">
        <v>58</v>
      </c>
      <c r="B90" s="33"/>
      <c r="C90" s="33"/>
      <c r="D90" s="33"/>
      <c r="E90" s="33"/>
      <c r="F90" s="33"/>
      <c r="G90" s="33"/>
      <c r="H90" s="33"/>
      <c r="I90" s="33"/>
      <c r="J90" s="33"/>
      <c r="K90" s="33"/>
      <c r="L90" s="33"/>
      <c r="M90" s="33"/>
      <c r="N90" s="33"/>
      <c r="O90" s="33"/>
      <c r="P90" s="33"/>
      <c r="Q90" s="33"/>
      <c r="R90" s="33"/>
    </row>
    <row r="91" spans="1:18" s="13" customFormat="1" ht="11.1" customHeight="1">
      <c r="A91" s="29">
        <v>1</v>
      </c>
      <c r="B91" s="29"/>
      <c r="C91" s="31" t="s">
        <v>100</v>
      </c>
      <c r="D91" s="30"/>
      <c r="E91" s="30"/>
      <c r="F91" s="30"/>
      <c r="G91" s="30"/>
      <c r="H91" s="30"/>
      <c r="I91" s="14" t="s">
        <v>49</v>
      </c>
      <c r="J91" s="31" t="s">
        <v>64</v>
      </c>
      <c r="K91" s="31"/>
      <c r="L91" s="31"/>
      <c r="M91" s="37">
        <v>5</v>
      </c>
      <c r="N91" s="37"/>
      <c r="O91" s="32"/>
      <c r="P91" s="32"/>
      <c r="Q91" s="37">
        <f>M91</f>
        <v>5</v>
      </c>
      <c r="R91" s="37"/>
    </row>
    <row r="92" spans="1:18" s="13" customFormat="1" ht="11.1" customHeight="1">
      <c r="A92" s="33" t="s">
        <v>68</v>
      </c>
      <c r="B92" s="33"/>
      <c r="C92" s="33"/>
      <c r="D92" s="33"/>
      <c r="E92" s="33"/>
      <c r="F92" s="33"/>
      <c r="G92" s="33"/>
      <c r="H92" s="33"/>
      <c r="I92" s="33"/>
      <c r="J92" s="33"/>
      <c r="K92" s="33"/>
      <c r="L92" s="33"/>
      <c r="M92" s="33"/>
      <c r="N92" s="33"/>
      <c r="O92" s="33"/>
      <c r="P92" s="33"/>
      <c r="Q92" s="33"/>
      <c r="R92" s="33"/>
    </row>
    <row r="93" spans="1:18" s="13" customFormat="1" ht="11.1" customHeight="1">
      <c r="A93" s="29">
        <v>1</v>
      </c>
      <c r="B93" s="29"/>
      <c r="C93" s="30" t="s">
        <v>79</v>
      </c>
      <c r="D93" s="30"/>
      <c r="E93" s="30"/>
      <c r="F93" s="30"/>
      <c r="G93" s="30"/>
      <c r="H93" s="30"/>
      <c r="I93" s="14" t="s">
        <v>56</v>
      </c>
      <c r="J93" s="31" t="s">
        <v>70</v>
      </c>
      <c r="K93" s="31"/>
      <c r="L93" s="31"/>
      <c r="M93" s="38">
        <f>M89/M91</f>
        <v>22.73</v>
      </c>
      <c r="N93" s="38"/>
      <c r="O93" s="32"/>
      <c r="P93" s="32"/>
      <c r="Q93" s="38">
        <f>M93</f>
        <v>22.73</v>
      </c>
      <c r="R93" s="38"/>
    </row>
    <row r="94" spans="1:18" s="13" customFormat="1" ht="11.1" customHeight="1">
      <c r="A94" s="33" t="s">
        <v>74</v>
      </c>
      <c r="B94" s="33"/>
      <c r="C94" s="33"/>
      <c r="D94" s="33"/>
      <c r="E94" s="33"/>
      <c r="F94" s="33"/>
      <c r="G94" s="33"/>
      <c r="H94" s="33"/>
      <c r="I94" s="33"/>
      <c r="J94" s="33"/>
      <c r="K94" s="33"/>
      <c r="L94" s="33"/>
      <c r="M94" s="33"/>
      <c r="N94" s="33"/>
      <c r="O94" s="33"/>
      <c r="P94" s="33"/>
      <c r="Q94" s="33"/>
      <c r="R94" s="33"/>
    </row>
    <row r="95" spans="1:18" s="13" customFormat="1" ht="21.95" customHeight="1">
      <c r="A95" s="29">
        <v>1</v>
      </c>
      <c r="B95" s="29"/>
      <c r="C95" s="30" t="s">
        <v>80</v>
      </c>
      <c r="D95" s="30"/>
      <c r="E95" s="30"/>
      <c r="F95" s="30"/>
      <c r="G95" s="30"/>
      <c r="H95" s="30"/>
      <c r="I95" s="14" t="s">
        <v>56</v>
      </c>
      <c r="J95" s="31" t="s">
        <v>70</v>
      </c>
      <c r="K95" s="31"/>
      <c r="L95" s="31"/>
      <c r="M95" s="36">
        <f>M89*10%</f>
        <v>11.365000000000002</v>
      </c>
      <c r="N95" s="36"/>
      <c r="O95" s="32"/>
      <c r="P95" s="32"/>
      <c r="Q95" s="36">
        <f>M95</f>
        <v>11.365000000000002</v>
      </c>
      <c r="R95" s="36"/>
    </row>
    <row r="96" spans="1:18" s="13" customFormat="1" ht="11.1" hidden="1" customHeight="1">
      <c r="A96" s="34">
        <v>4</v>
      </c>
      <c r="B96" s="34"/>
      <c r="C96" s="35" t="s">
        <v>30</v>
      </c>
      <c r="D96" s="35"/>
      <c r="E96" s="35"/>
      <c r="F96" s="35"/>
      <c r="G96" s="35"/>
      <c r="H96" s="35"/>
      <c r="I96" s="35"/>
      <c r="J96" s="35"/>
      <c r="K96" s="35"/>
      <c r="L96" s="35"/>
      <c r="M96" s="35"/>
      <c r="N96" s="35"/>
      <c r="O96" s="35"/>
      <c r="P96" s="35"/>
      <c r="Q96" s="35"/>
      <c r="R96" s="35"/>
    </row>
    <row r="97" spans="1:18" s="13" customFormat="1" ht="11.1" hidden="1" customHeight="1">
      <c r="A97" s="33" t="s">
        <v>47</v>
      </c>
      <c r="B97" s="33"/>
      <c r="C97" s="33"/>
      <c r="D97" s="33"/>
      <c r="E97" s="33"/>
      <c r="F97" s="33"/>
      <c r="G97" s="33"/>
      <c r="H97" s="33"/>
      <c r="I97" s="33"/>
      <c r="J97" s="33"/>
      <c r="K97" s="33"/>
      <c r="L97" s="33"/>
      <c r="M97" s="33"/>
      <c r="N97" s="33"/>
      <c r="O97" s="33"/>
      <c r="P97" s="33"/>
      <c r="Q97" s="33"/>
      <c r="R97" s="33"/>
    </row>
    <row r="98" spans="1:18" s="13" customFormat="1" ht="11.1" hidden="1" customHeight="1">
      <c r="A98" s="29">
        <v>1</v>
      </c>
      <c r="B98" s="29"/>
      <c r="C98" s="30" t="s">
        <v>81</v>
      </c>
      <c r="D98" s="30"/>
      <c r="E98" s="30"/>
      <c r="F98" s="30"/>
      <c r="G98" s="30"/>
      <c r="H98" s="30"/>
      <c r="I98" s="14" t="s">
        <v>49</v>
      </c>
      <c r="J98" s="31" t="s">
        <v>64</v>
      </c>
      <c r="K98" s="31"/>
      <c r="L98" s="31"/>
      <c r="M98" s="32"/>
      <c r="N98" s="32"/>
      <c r="O98" s="32"/>
      <c r="P98" s="32"/>
      <c r="Q98" s="32"/>
      <c r="R98" s="32"/>
    </row>
    <row r="99" spans="1:18" s="13" customFormat="1" ht="11.1" hidden="1" customHeight="1">
      <c r="A99" s="29">
        <v>2</v>
      </c>
      <c r="B99" s="29"/>
      <c r="C99" s="30" t="s">
        <v>82</v>
      </c>
      <c r="D99" s="30"/>
      <c r="E99" s="30"/>
      <c r="F99" s="30"/>
      <c r="G99" s="30"/>
      <c r="H99" s="30"/>
      <c r="I99" s="14" t="s">
        <v>56</v>
      </c>
      <c r="J99" s="31" t="s">
        <v>64</v>
      </c>
      <c r="K99" s="31"/>
      <c r="L99" s="31"/>
      <c r="M99" s="32"/>
      <c r="N99" s="32"/>
      <c r="O99" s="32"/>
      <c r="P99" s="32"/>
      <c r="Q99" s="32"/>
      <c r="R99" s="32"/>
    </row>
    <row r="100" spans="1:18" s="13" customFormat="1" ht="11.1" hidden="1" customHeight="1">
      <c r="A100" s="33" t="s">
        <v>58</v>
      </c>
      <c r="B100" s="33"/>
      <c r="C100" s="33"/>
      <c r="D100" s="33"/>
      <c r="E100" s="33"/>
      <c r="F100" s="33"/>
      <c r="G100" s="33"/>
      <c r="H100" s="33"/>
      <c r="I100" s="33"/>
      <c r="J100" s="33"/>
      <c r="K100" s="33"/>
      <c r="L100" s="33"/>
      <c r="M100" s="33"/>
      <c r="N100" s="33"/>
      <c r="O100" s="33"/>
      <c r="P100" s="33"/>
      <c r="Q100" s="33"/>
      <c r="R100" s="33"/>
    </row>
    <row r="101" spans="1:18" s="13" customFormat="1" ht="11.1" hidden="1" customHeight="1">
      <c r="A101" s="29">
        <v>1</v>
      </c>
      <c r="B101" s="29"/>
      <c r="C101" s="30" t="s">
        <v>83</v>
      </c>
      <c r="D101" s="30"/>
      <c r="E101" s="30"/>
      <c r="F101" s="30"/>
      <c r="G101" s="30"/>
      <c r="H101" s="30"/>
      <c r="I101" s="14" t="s">
        <v>49</v>
      </c>
      <c r="J101" s="31" t="s">
        <v>64</v>
      </c>
      <c r="K101" s="31"/>
      <c r="L101" s="31"/>
      <c r="M101" s="32"/>
      <c r="N101" s="32"/>
      <c r="O101" s="32"/>
      <c r="P101" s="32"/>
      <c r="Q101" s="32"/>
      <c r="R101" s="32"/>
    </row>
    <row r="102" spans="1:18" s="13" customFormat="1" ht="21.95" hidden="1" customHeight="1">
      <c r="A102" s="29">
        <v>2</v>
      </c>
      <c r="B102" s="29"/>
      <c r="C102" s="30" t="s">
        <v>84</v>
      </c>
      <c r="D102" s="30"/>
      <c r="E102" s="30"/>
      <c r="F102" s="30"/>
      <c r="G102" s="30"/>
      <c r="H102" s="30"/>
      <c r="I102" s="14" t="s">
        <v>85</v>
      </c>
      <c r="J102" s="31" t="s">
        <v>64</v>
      </c>
      <c r="K102" s="31"/>
      <c r="L102" s="31"/>
      <c r="M102" s="32"/>
      <c r="N102" s="32"/>
      <c r="O102" s="32"/>
      <c r="P102" s="32"/>
      <c r="Q102" s="32"/>
      <c r="R102" s="32"/>
    </row>
    <row r="103" spans="1:18" s="13" customFormat="1" ht="11.1" hidden="1" customHeight="1">
      <c r="A103" s="33" t="s">
        <v>68</v>
      </c>
      <c r="B103" s="33"/>
      <c r="C103" s="33"/>
      <c r="D103" s="33"/>
      <c r="E103" s="33"/>
      <c r="F103" s="33"/>
      <c r="G103" s="33"/>
      <c r="H103" s="33"/>
      <c r="I103" s="33"/>
      <c r="J103" s="33"/>
      <c r="K103" s="33"/>
      <c r="L103" s="33"/>
      <c r="M103" s="33"/>
      <c r="N103" s="33"/>
      <c r="O103" s="33"/>
      <c r="P103" s="33"/>
      <c r="Q103" s="33"/>
      <c r="R103" s="33"/>
    </row>
    <row r="104" spans="1:18" s="13" customFormat="1" ht="11.1" hidden="1" customHeight="1">
      <c r="A104" s="29">
        <v>1</v>
      </c>
      <c r="B104" s="29"/>
      <c r="C104" s="30" t="s">
        <v>86</v>
      </c>
      <c r="D104" s="30"/>
      <c r="E104" s="30"/>
      <c r="F104" s="30"/>
      <c r="G104" s="30"/>
      <c r="H104" s="30"/>
      <c r="I104" s="14" t="s">
        <v>72</v>
      </c>
      <c r="J104" s="31" t="s">
        <v>70</v>
      </c>
      <c r="K104" s="31"/>
      <c r="L104" s="31"/>
      <c r="M104" s="32"/>
      <c r="N104" s="32"/>
      <c r="O104" s="32"/>
      <c r="P104" s="32"/>
      <c r="Q104" s="32"/>
      <c r="R104" s="32"/>
    </row>
    <row r="105" spans="1:18" s="13" customFormat="1" ht="11.1" hidden="1" customHeight="1">
      <c r="A105" s="33" t="s">
        <v>74</v>
      </c>
      <c r="B105" s="33"/>
      <c r="C105" s="33"/>
      <c r="D105" s="33"/>
      <c r="E105" s="33"/>
      <c r="F105" s="33"/>
      <c r="G105" s="33"/>
      <c r="H105" s="33"/>
      <c r="I105" s="33"/>
      <c r="J105" s="33"/>
      <c r="K105" s="33"/>
      <c r="L105" s="33"/>
      <c r="M105" s="33"/>
      <c r="N105" s="33"/>
      <c r="O105" s="33"/>
      <c r="P105" s="33"/>
      <c r="Q105" s="33"/>
      <c r="R105" s="33"/>
    </row>
    <row r="106" spans="1:18" s="13" customFormat="1" ht="21.95" hidden="1" customHeight="1">
      <c r="A106" s="29">
        <v>1</v>
      </c>
      <c r="B106" s="29"/>
      <c r="C106" s="30" t="s">
        <v>87</v>
      </c>
      <c r="D106" s="30"/>
      <c r="E106" s="30"/>
      <c r="F106" s="30"/>
      <c r="G106" s="30"/>
      <c r="H106" s="30"/>
      <c r="I106" s="14" t="s">
        <v>76</v>
      </c>
      <c r="J106" s="31" t="s">
        <v>70</v>
      </c>
      <c r="K106" s="31"/>
      <c r="L106" s="31"/>
      <c r="M106" s="32"/>
      <c r="N106" s="32"/>
      <c r="O106" s="32"/>
      <c r="P106" s="32"/>
      <c r="Q106" s="32"/>
      <c r="R106" s="32"/>
    </row>
    <row r="107" spans="1:18" s="13" customFormat="1" ht="11.1" hidden="1" customHeight="1">
      <c r="A107" s="29">
        <v>2</v>
      </c>
      <c r="B107" s="29"/>
      <c r="C107" s="30" t="s">
        <v>88</v>
      </c>
      <c r="D107" s="30"/>
      <c r="E107" s="30"/>
      <c r="F107" s="30"/>
      <c r="G107" s="30"/>
      <c r="H107" s="30"/>
      <c r="I107" s="14" t="s">
        <v>76</v>
      </c>
      <c r="J107" s="31" t="s">
        <v>70</v>
      </c>
      <c r="K107" s="31"/>
      <c r="L107" s="31"/>
      <c r="M107" s="32"/>
      <c r="N107" s="32"/>
      <c r="O107" s="32"/>
      <c r="P107" s="32"/>
      <c r="Q107" s="32"/>
      <c r="R107" s="32"/>
    </row>
    <row r="108" spans="1:18" s="13" customFormat="1" ht="21.95" hidden="1" customHeight="1">
      <c r="A108" s="29">
        <v>3</v>
      </c>
      <c r="B108" s="29"/>
      <c r="C108" s="30" t="s">
        <v>89</v>
      </c>
      <c r="D108" s="30"/>
      <c r="E108" s="30"/>
      <c r="F108" s="30"/>
      <c r="G108" s="30"/>
      <c r="H108" s="30"/>
      <c r="I108" s="14" t="s">
        <v>56</v>
      </c>
      <c r="J108" s="31" t="s">
        <v>70</v>
      </c>
      <c r="K108" s="31"/>
      <c r="L108" s="31"/>
      <c r="M108" s="32"/>
      <c r="N108" s="32"/>
      <c r="O108" s="32"/>
      <c r="P108" s="32"/>
      <c r="Q108" s="32"/>
      <c r="R108" s="32"/>
    </row>
    <row r="109" spans="1:18" s="13" customFormat="1" ht="21.95" hidden="1" customHeight="1">
      <c r="A109" s="29">
        <v>4</v>
      </c>
      <c r="B109" s="29"/>
      <c r="C109" s="30" t="s">
        <v>90</v>
      </c>
      <c r="D109" s="30"/>
      <c r="E109" s="30"/>
      <c r="F109" s="30"/>
      <c r="G109" s="30"/>
      <c r="H109" s="30"/>
      <c r="I109" s="14" t="s">
        <v>56</v>
      </c>
      <c r="J109" s="31" t="s">
        <v>70</v>
      </c>
      <c r="K109" s="31"/>
      <c r="L109" s="31"/>
      <c r="M109" s="32"/>
      <c r="N109" s="32"/>
      <c r="O109" s="32"/>
      <c r="P109" s="32"/>
      <c r="Q109" s="32"/>
      <c r="R109" s="32"/>
    </row>
    <row r="112" spans="1:18" ht="38.1" customHeight="1">
      <c r="B112" s="23" t="s">
        <v>91</v>
      </c>
      <c r="C112" s="23"/>
      <c r="D112" s="23"/>
      <c r="E112" s="23"/>
      <c r="G112" s="8"/>
      <c r="N112" s="24" t="s">
        <v>92</v>
      </c>
      <c r="O112" s="24"/>
    </row>
    <row r="113" spans="1:18" ht="11.1" customHeight="1">
      <c r="G113" s="25" t="s">
        <v>93</v>
      </c>
      <c r="H113" s="25"/>
      <c r="I113" s="25"/>
      <c r="M113" s="5"/>
      <c r="N113" s="5" t="s">
        <v>94</v>
      </c>
      <c r="O113" s="5"/>
    </row>
    <row r="115" spans="1:18" ht="28.5" customHeight="1">
      <c r="A115"/>
      <c r="B115" s="26" t="s">
        <v>95</v>
      </c>
      <c r="C115" s="26"/>
      <c r="D115" s="26"/>
      <c r="E115" s="26"/>
      <c r="F115"/>
      <c r="G115" s="15"/>
      <c r="H115"/>
      <c r="I115"/>
      <c r="J115"/>
      <c r="K115"/>
      <c r="L115"/>
      <c r="M115"/>
      <c r="N115" s="27" t="s">
        <v>96</v>
      </c>
      <c r="O115" s="27"/>
      <c r="P115"/>
      <c r="Q115"/>
      <c r="R115"/>
    </row>
    <row r="116" spans="1:18" ht="28.5" customHeight="1">
      <c r="A116"/>
      <c r="B116"/>
      <c r="C116"/>
      <c r="D116"/>
      <c r="E116"/>
      <c r="F116"/>
      <c r="G116" s="28" t="s">
        <v>93</v>
      </c>
      <c r="H116" s="28"/>
      <c r="I116" s="28"/>
      <c r="J116"/>
      <c r="K116"/>
      <c r="L116"/>
      <c r="M116" s="16"/>
      <c r="N116" s="16" t="s">
        <v>94</v>
      </c>
      <c r="O116" s="16"/>
      <c r="P116"/>
      <c r="Q116"/>
      <c r="R116"/>
    </row>
  </sheetData>
  <mergeCells count="308">
    <mergeCell ref="N2:Q2"/>
    <mergeCell ref="N3:Q3"/>
    <mergeCell ref="M7:Q7"/>
    <mergeCell ref="M8:Q8"/>
    <mergeCell ref="M10:Q10"/>
    <mergeCell ref="M11:Q11"/>
    <mergeCell ref="A14:Q14"/>
    <mergeCell ref="A15:Q15"/>
    <mergeCell ref="B19:C19"/>
    <mergeCell ref="E19:Q19"/>
    <mergeCell ref="B20:C20"/>
    <mergeCell ref="E20:Q20"/>
    <mergeCell ref="B22:C22"/>
    <mergeCell ref="E22:Q22"/>
    <mergeCell ref="B23:C23"/>
    <mergeCell ref="E23:Q23"/>
    <mergeCell ref="B25:C25"/>
    <mergeCell ref="E25:F25"/>
    <mergeCell ref="H25:Q25"/>
    <mergeCell ref="A41:B41"/>
    <mergeCell ref="C41:Q41"/>
    <mergeCell ref="A42:B42"/>
    <mergeCell ref="C42:Q42"/>
    <mergeCell ref="B44:P44"/>
    <mergeCell ref="B26:C26"/>
    <mergeCell ref="H26:Q26"/>
    <mergeCell ref="B28:Q28"/>
    <mergeCell ref="B30:Q30"/>
    <mergeCell ref="B32:Q32"/>
    <mergeCell ref="B36:Q36"/>
    <mergeCell ref="B37:Q37"/>
    <mergeCell ref="A40:B40"/>
    <mergeCell ref="C40:Q40"/>
    <mergeCell ref="A46:B47"/>
    <mergeCell ref="C46:I47"/>
    <mergeCell ref="J46:K47"/>
    <mergeCell ref="L46:M47"/>
    <mergeCell ref="N46:O47"/>
    <mergeCell ref="P46:Q47"/>
    <mergeCell ref="A48:B48"/>
    <mergeCell ref="C48:I48"/>
    <mergeCell ref="J48:K48"/>
    <mergeCell ref="L48:M48"/>
    <mergeCell ref="N48:O48"/>
    <mergeCell ref="P48:Q48"/>
    <mergeCell ref="A49:B49"/>
    <mergeCell ref="C49:I49"/>
    <mergeCell ref="J49:K49"/>
    <mergeCell ref="L49:M49"/>
    <mergeCell ref="N49:O49"/>
    <mergeCell ref="P49:Q49"/>
    <mergeCell ref="A50:B50"/>
    <mergeCell ref="C50:I50"/>
    <mergeCell ref="J50:K50"/>
    <mergeCell ref="L50:M50"/>
    <mergeCell ref="N50:O50"/>
    <mergeCell ref="P50:Q50"/>
    <mergeCell ref="A51:I51"/>
    <mergeCell ref="J51:K51"/>
    <mergeCell ref="L51:M51"/>
    <mergeCell ref="N51:O51"/>
    <mergeCell ref="P51:Q51"/>
    <mergeCell ref="B53:P53"/>
    <mergeCell ref="A55:J55"/>
    <mergeCell ref="K55:L55"/>
    <mergeCell ref="M55:N55"/>
    <mergeCell ref="O55:P55"/>
    <mergeCell ref="A56:J56"/>
    <mergeCell ref="K56:L56"/>
    <mergeCell ref="M56:N56"/>
    <mergeCell ref="O56:P56"/>
    <mergeCell ref="A58:J58"/>
    <mergeCell ref="K58:L58"/>
    <mergeCell ref="M58:N58"/>
    <mergeCell ref="O58:P58"/>
    <mergeCell ref="B60:Q60"/>
    <mergeCell ref="K57:L57"/>
    <mergeCell ref="M57:N57"/>
    <mergeCell ref="O57:P57"/>
    <mergeCell ref="A57:J57"/>
    <mergeCell ref="A61:B61"/>
    <mergeCell ref="C61:H61"/>
    <mergeCell ref="J61:L61"/>
    <mergeCell ref="M61:N61"/>
    <mergeCell ref="O61:P61"/>
    <mergeCell ref="Q61:R61"/>
    <mergeCell ref="A62:B62"/>
    <mergeCell ref="C62:H62"/>
    <mergeCell ref="J62:L62"/>
    <mergeCell ref="M62:N62"/>
    <mergeCell ref="O62:P62"/>
    <mergeCell ref="Q62:R62"/>
    <mergeCell ref="A63:B63"/>
    <mergeCell ref="C63:R63"/>
    <mergeCell ref="A64:R64"/>
    <mergeCell ref="A65:B65"/>
    <mergeCell ref="C65:H65"/>
    <mergeCell ref="J65:L65"/>
    <mergeCell ref="M65:N65"/>
    <mergeCell ref="O65:P65"/>
    <mergeCell ref="Q65:R65"/>
    <mergeCell ref="A66:B66"/>
    <mergeCell ref="C66:H66"/>
    <mergeCell ref="J66:L66"/>
    <mergeCell ref="M66:N66"/>
    <mergeCell ref="O66:P66"/>
    <mergeCell ref="Q66:R66"/>
    <mergeCell ref="A67:B67"/>
    <mergeCell ref="C67:H67"/>
    <mergeCell ref="J67:L67"/>
    <mergeCell ref="M67:N67"/>
    <mergeCell ref="O67:P67"/>
    <mergeCell ref="Q67:R67"/>
    <mergeCell ref="A68:B68"/>
    <mergeCell ref="C68:H68"/>
    <mergeCell ref="J68:L68"/>
    <mergeCell ref="M68:N68"/>
    <mergeCell ref="O68:P68"/>
    <mergeCell ref="Q68:R68"/>
    <mergeCell ref="A69:B69"/>
    <mergeCell ref="C69:H69"/>
    <mergeCell ref="J69:L69"/>
    <mergeCell ref="M69:N69"/>
    <mergeCell ref="O69:P69"/>
    <mergeCell ref="Q69:R69"/>
    <mergeCell ref="A70:B70"/>
    <mergeCell ref="C70:H70"/>
    <mergeCell ref="J70:L70"/>
    <mergeCell ref="M70:N70"/>
    <mergeCell ref="O70:P70"/>
    <mergeCell ref="Q70:R70"/>
    <mergeCell ref="A71:R71"/>
    <mergeCell ref="A72:B72"/>
    <mergeCell ref="C72:H72"/>
    <mergeCell ref="J72:L72"/>
    <mergeCell ref="M72:N72"/>
    <mergeCell ref="O72:P72"/>
    <mergeCell ref="Q72:R72"/>
    <mergeCell ref="A73:B73"/>
    <mergeCell ref="C73:H73"/>
    <mergeCell ref="J73:L73"/>
    <mergeCell ref="M73:N73"/>
    <mergeCell ref="O73:P73"/>
    <mergeCell ref="Q73:R73"/>
    <mergeCell ref="A74:B74"/>
    <mergeCell ref="C74:H74"/>
    <mergeCell ref="J74:L74"/>
    <mergeCell ref="M74:N74"/>
    <mergeCell ref="O74:P74"/>
    <mergeCell ref="Q74:R74"/>
    <mergeCell ref="A75:B75"/>
    <mergeCell ref="C75:H75"/>
    <mergeCell ref="J75:L75"/>
    <mergeCell ref="M75:N75"/>
    <mergeCell ref="O75:P75"/>
    <mergeCell ref="Q75:R75"/>
    <mergeCell ref="A76:B76"/>
    <mergeCell ref="C76:H76"/>
    <mergeCell ref="J76:L76"/>
    <mergeCell ref="M76:N76"/>
    <mergeCell ref="O76:P76"/>
    <mergeCell ref="Q76:R76"/>
    <mergeCell ref="A77:B77"/>
    <mergeCell ref="C77:H77"/>
    <mergeCell ref="J77:L77"/>
    <mergeCell ref="M77:N77"/>
    <mergeCell ref="O77:P77"/>
    <mergeCell ref="Q77:R77"/>
    <mergeCell ref="A78:B78"/>
    <mergeCell ref="C78:H78"/>
    <mergeCell ref="J78:L78"/>
    <mergeCell ref="M78:N78"/>
    <mergeCell ref="O78:P78"/>
    <mergeCell ref="Q78:R78"/>
    <mergeCell ref="A79:B79"/>
    <mergeCell ref="C79:H79"/>
    <mergeCell ref="J79:L79"/>
    <mergeCell ref="M79:N79"/>
    <mergeCell ref="O79:P79"/>
    <mergeCell ref="Q79:R79"/>
    <mergeCell ref="A80:R80"/>
    <mergeCell ref="A81:B81"/>
    <mergeCell ref="C81:H81"/>
    <mergeCell ref="J81:L81"/>
    <mergeCell ref="M81:N81"/>
    <mergeCell ref="O81:P81"/>
    <mergeCell ref="Q81:R81"/>
    <mergeCell ref="A82:B82"/>
    <mergeCell ref="C82:H82"/>
    <mergeCell ref="J82:L82"/>
    <mergeCell ref="M82:N82"/>
    <mergeCell ref="O82:P82"/>
    <mergeCell ref="Q82:R82"/>
    <mergeCell ref="A83:B83"/>
    <mergeCell ref="C83:H83"/>
    <mergeCell ref="J83:L83"/>
    <mergeCell ref="M83:N83"/>
    <mergeCell ref="O83:P83"/>
    <mergeCell ref="Q83:R83"/>
    <mergeCell ref="A84:R84"/>
    <mergeCell ref="A85:B85"/>
    <mergeCell ref="C85:H85"/>
    <mergeCell ref="J85:L85"/>
    <mergeCell ref="M85:N85"/>
    <mergeCell ref="O85:P85"/>
    <mergeCell ref="Q85:R85"/>
    <mergeCell ref="A86:B86"/>
    <mergeCell ref="C86:H86"/>
    <mergeCell ref="J86:L86"/>
    <mergeCell ref="M86:N86"/>
    <mergeCell ref="O86:P86"/>
    <mergeCell ref="Q86:R86"/>
    <mergeCell ref="A87:B87"/>
    <mergeCell ref="C87:R87"/>
    <mergeCell ref="A88:R88"/>
    <mergeCell ref="A89:B89"/>
    <mergeCell ref="C89:H89"/>
    <mergeCell ref="J89:L89"/>
    <mergeCell ref="M89:N89"/>
    <mergeCell ref="O89:P89"/>
    <mergeCell ref="Q89:R89"/>
    <mergeCell ref="A94:R94"/>
    <mergeCell ref="A95:B95"/>
    <mergeCell ref="C95:H95"/>
    <mergeCell ref="J95:L95"/>
    <mergeCell ref="M95:N95"/>
    <mergeCell ref="O95:P95"/>
    <mergeCell ref="Q95:R95"/>
    <mergeCell ref="A90:R90"/>
    <mergeCell ref="A91:B91"/>
    <mergeCell ref="C91:H91"/>
    <mergeCell ref="J91:L91"/>
    <mergeCell ref="M91:N91"/>
    <mergeCell ref="O91:P91"/>
    <mergeCell ref="Q91:R91"/>
    <mergeCell ref="A92:R92"/>
    <mergeCell ref="A93:B93"/>
    <mergeCell ref="C93:H93"/>
    <mergeCell ref="J93:L93"/>
    <mergeCell ref="M93:N93"/>
    <mergeCell ref="O93:P93"/>
    <mergeCell ref="Q93:R93"/>
    <mergeCell ref="A96:B96"/>
    <mergeCell ref="C96:R96"/>
    <mergeCell ref="A97:R97"/>
    <mergeCell ref="A98:B98"/>
    <mergeCell ref="C98:H98"/>
    <mergeCell ref="J98:L98"/>
    <mergeCell ref="M98:N98"/>
    <mergeCell ref="O98:P98"/>
    <mergeCell ref="Q98:R98"/>
    <mergeCell ref="A99:B99"/>
    <mergeCell ref="C99:H99"/>
    <mergeCell ref="J99:L99"/>
    <mergeCell ref="M99:N99"/>
    <mergeCell ref="O99:P99"/>
    <mergeCell ref="Q99:R99"/>
    <mergeCell ref="A100:R100"/>
    <mergeCell ref="A101:B101"/>
    <mergeCell ref="C101:H101"/>
    <mergeCell ref="J101:L101"/>
    <mergeCell ref="M101:N101"/>
    <mergeCell ref="O101:P101"/>
    <mergeCell ref="Q101:R101"/>
    <mergeCell ref="A102:B102"/>
    <mergeCell ref="C102:H102"/>
    <mergeCell ref="J102:L102"/>
    <mergeCell ref="M102:N102"/>
    <mergeCell ref="O102:P102"/>
    <mergeCell ref="Q102:R102"/>
    <mergeCell ref="A103:R103"/>
    <mergeCell ref="A104:B104"/>
    <mergeCell ref="C104:H104"/>
    <mergeCell ref="J104:L104"/>
    <mergeCell ref="M104:N104"/>
    <mergeCell ref="O104:P104"/>
    <mergeCell ref="Q104:R104"/>
    <mergeCell ref="Q108:R108"/>
    <mergeCell ref="A109:B109"/>
    <mergeCell ref="C109:H109"/>
    <mergeCell ref="J109:L109"/>
    <mergeCell ref="M109:N109"/>
    <mergeCell ref="O109:P109"/>
    <mergeCell ref="Q109:R109"/>
    <mergeCell ref="A105:R105"/>
    <mergeCell ref="A106:B106"/>
    <mergeCell ref="C106:H106"/>
    <mergeCell ref="J106:L106"/>
    <mergeCell ref="M106:N106"/>
    <mergeCell ref="O106:P106"/>
    <mergeCell ref="Q106:R106"/>
    <mergeCell ref="A107:B107"/>
    <mergeCell ref="C107:H107"/>
    <mergeCell ref="J107:L107"/>
    <mergeCell ref="M107:N107"/>
    <mergeCell ref="O107:P107"/>
    <mergeCell ref="Q107:R107"/>
    <mergeCell ref="B112:E112"/>
    <mergeCell ref="N112:O112"/>
    <mergeCell ref="G113:I113"/>
    <mergeCell ref="B115:E115"/>
    <mergeCell ref="N115:O115"/>
    <mergeCell ref="G116:I116"/>
    <mergeCell ref="A108:B108"/>
    <mergeCell ref="C108:H108"/>
    <mergeCell ref="J108:L108"/>
    <mergeCell ref="M108:N108"/>
    <mergeCell ref="O108:P108"/>
  </mergeCells>
  <pageMargins left="0.39370078740157483" right="0.39370078740157483" top="0.39370078740157483" bottom="0.39370078740157483" header="0.39370078740157483" footer="0.39370078740157483"/>
  <pageSetup paperSize="9" scale="91" fitToHeight="0" pageOrder="overThenDown"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2019-02-13T11:07:11Z</cp:lastPrinted>
  <dcterms:created xsi:type="dcterms:W3CDTF">2019-01-18T12:37:00Z</dcterms:created>
  <dcterms:modified xsi:type="dcterms:W3CDTF">2019-02-13T11:07:14Z</dcterms:modified>
</cp:coreProperties>
</file>