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0" yWindow="0" windowWidth="11400" windowHeight="5895" tabRatio="0"/>
  </bookViews>
  <sheets>
    <sheet name="TDSheet" sheetId="1" r:id="rId1"/>
  </sheets>
  <calcPr calcId="124519" refMode="R1C1"/>
</workbook>
</file>

<file path=xl/calcChain.xml><?xml version="1.0" encoding="utf-8"?>
<calcChain xmlns="http://schemas.openxmlformats.org/spreadsheetml/2006/main">
  <c r="O85" i="1"/>
  <c r="M58"/>
  <c r="M89" l="1"/>
  <c r="Q91" l="1"/>
  <c r="M95"/>
  <c r="Q95" s="1"/>
  <c r="O72"/>
  <c r="O79"/>
  <c r="O77"/>
  <c r="Q77" s="1"/>
  <c r="O78"/>
  <c r="O76"/>
  <c r="Q76" s="1"/>
  <c r="O75"/>
  <c r="Q75" s="1"/>
  <c r="O74"/>
  <c r="Q74" s="1"/>
  <c r="O73"/>
  <c r="Q73" s="1"/>
  <c r="O70"/>
  <c r="O83" s="1"/>
  <c r="M70"/>
  <c r="M83" s="1"/>
  <c r="Q83" s="1"/>
  <c r="Q79" l="1"/>
  <c r="M86"/>
  <c r="Q86" s="1"/>
  <c r="Q70"/>
  <c r="O82"/>
  <c r="Q89"/>
  <c r="M93"/>
  <c r="Q93" s="1"/>
  <c r="Q78"/>
  <c r="N51" l="1"/>
  <c r="L51"/>
  <c r="J51"/>
  <c r="K57" s="1"/>
  <c r="K58" s="1"/>
  <c r="Q85" l="1"/>
  <c r="M66"/>
  <c r="O81" s="1"/>
  <c r="Q81" s="1"/>
  <c r="P50"/>
  <c r="P49"/>
  <c r="P51" l="1"/>
  <c r="O57" s="1"/>
  <c r="O58" s="1"/>
</calcChain>
</file>

<file path=xl/comments1.xml><?xml version="1.0" encoding="utf-8"?>
<comments xmlns="http://schemas.openxmlformats.org/spreadsheetml/2006/main">
  <authors>
    <author>Пользователь Windows</author>
  </authors>
  <commentList>
    <comment ref="M73" authorId="0">
      <text>
        <r>
          <rPr>
            <b/>
            <sz val="9"/>
            <color indexed="81"/>
            <rFont val="Tahoma"/>
            <family val="2"/>
            <charset val="204"/>
          </rPr>
          <t>Пользователь Windows:</t>
        </r>
        <r>
          <rPr>
            <sz val="9"/>
            <color indexed="81"/>
            <rFont val="Tahoma"/>
            <family val="2"/>
            <charset val="204"/>
          </rPr>
          <t xml:space="preserve">
взято з мережі за 2018 р - ітог 2018
</t>
        </r>
      </text>
    </comment>
    <comment ref="M74" authorId="0">
      <text>
        <r>
          <rPr>
            <b/>
            <sz val="9"/>
            <color indexed="81"/>
            <rFont val="Tahoma"/>
            <family val="2"/>
            <charset val="204"/>
          </rPr>
          <t>Пользователь Windows:</t>
        </r>
        <r>
          <rPr>
            <sz val="9"/>
            <color indexed="81"/>
            <rFont val="Tahoma"/>
            <family val="2"/>
            <charset val="204"/>
          </rPr>
          <t xml:space="preserve">
взято з мережі
</t>
        </r>
      </text>
    </comment>
  </commentList>
</comments>
</file>

<file path=xl/sharedStrings.xml><?xml version="1.0" encoding="utf-8"?>
<sst xmlns="http://schemas.openxmlformats.org/spreadsheetml/2006/main" count="186" uniqueCount="104">
  <si>
    <t>ЗАТВЕРДЖЕНО</t>
  </si>
  <si>
    <t>Наказ Міністерства фінансів України 26 серпня 2014 року №836</t>
  </si>
  <si>
    <t>ЗАТВЕРДЖЕНО:</t>
  </si>
  <si>
    <t>Наказ / розпорядчий документ</t>
  </si>
  <si>
    <t>Наказ управління з питань культури та охорони культурної спадщини ММР</t>
  </si>
  <si>
    <t>Наказ</t>
  </si>
  <si>
    <t>ПАСПОРТ</t>
  </si>
  <si>
    <t>бюджетної програми місцевого бюджету на 2019 рік</t>
  </si>
  <si>
    <t>1.</t>
  </si>
  <si>
    <t>Управління з питань культури та охорони культурної спадщини Миколаївської міської ради</t>
  </si>
  <si>
    <t>(найменування головного розпорядника)</t>
  </si>
  <si>
    <t>2.</t>
  </si>
  <si>
    <t>(найменування відповідального виконавця)</t>
  </si>
  <si>
    <t>3.</t>
  </si>
  <si>
    <t>Забезпечення діяльності бібліотек</t>
  </si>
  <si>
    <t>(КФКВК)</t>
  </si>
  <si>
    <t>(найменування бюджетної програми)</t>
  </si>
  <si>
    <t>4.</t>
  </si>
  <si>
    <t>Обсяг бюджетних призначень/бюджетних асигнувань  -   35 218 903,00 гривень, у тому числі загального фонду -  33 967 591,00 гривень та спеціального фонду - 1 251 312,00 гривень</t>
  </si>
  <si>
    <t>5.</t>
  </si>
  <si>
    <t>Підстави для виконання бюджетної програми:</t>
  </si>
  <si>
    <t>6.</t>
  </si>
  <si>
    <t>Мета бюджетної програми</t>
  </si>
  <si>
    <t>Забезпечення прав громадян на бібліотечне обслуговування, загальну доступність до інформації та культурних цінностей, що збираються, зберігаються, надаються в тимчасове користування бібліотеками.</t>
  </si>
  <si>
    <t>7.</t>
  </si>
  <si>
    <t>Завдання бюджетної програми:</t>
  </si>
  <si>
    <t>№ з/п</t>
  </si>
  <si>
    <t>Завдання</t>
  </si>
  <si>
    <t>Забезпечення доступності для громадян документів та інформації, створення умов для повного задоволення духовних потреб громадян, сприяння професійному та освітньому розвитку громадян, комплектування та зберігання бібліотечних фондів, їх облік, контроль за виконанням.</t>
  </si>
  <si>
    <t>Здійснення заходів/реалізаціяпроектів з енергозбереження.</t>
  </si>
  <si>
    <t>Проведення капітального ремонту</t>
  </si>
  <si>
    <t>8.</t>
  </si>
  <si>
    <t>Напрями використання бюджетних коштів:</t>
  </si>
  <si>
    <t>(грн)</t>
  </si>
  <si>
    <t>Напрями використання бюджетних коштів</t>
  </si>
  <si>
    <t>Загальний фонд</t>
  </si>
  <si>
    <t>Спеціальний фонд</t>
  </si>
  <si>
    <t>у тому числі бюджет розвитку</t>
  </si>
  <si>
    <t>Усього</t>
  </si>
  <si>
    <t>9.</t>
  </si>
  <si>
    <t>Перелік місцевих / регіональних програм, що виконуються у складі бюджетної програми:</t>
  </si>
  <si>
    <t>Найменування місцевої / регіональної програми</t>
  </si>
  <si>
    <t>10.</t>
  </si>
  <si>
    <t>Результативні показники бюджетної програми:</t>
  </si>
  <si>
    <t>Показники</t>
  </si>
  <si>
    <t>Одиниця виміру</t>
  </si>
  <si>
    <t>Джерело інформації</t>
  </si>
  <si>
    <t>затрат</t>
  </si>
  <si>
    <t>Кількість установ (бібліотек)</t>
  </si>
  <si>
    <t>од.</t>
  </si>
  <si>
    <t>мережа</t>
  </si>
  <si>
    <t>середнє число окладів (ставок) - усього</t>
  </si>
  <si>
    <t>штатний розпис</t>
  </si>
  <si>
    <t>середнє число окладів (ставок) керівних працівників</t>
  </si>
  <si>
    <t>середнє число окладів (ставок) спеціалістів</t>
  </si>
  <si>
    <t>середнє число окладів (ставок) обслуговуючого та технічного персоналу</t>
  </si>
  <si>
    <t>тис.грн</t>
  </si>
  <si>
    <t>кошторис</t>
  </si>
  <si>
    <t>продукту</t>
  </si>
  <si>
    <t>число читачів</t>
  </si>
  <si>
    <t>тис.осіб</t>
  </si>
  <si>
    <t>прогнозні дані</t>
  </si>
  <si>
    <t>бібліотечний фонд</t>
  </si>
  <si>
    <t>тис.примірників</t>
  </si>
  <si>
    <t>звітність установ</t>
  </si>
  <si>
    <t>списання бібліотечного фонду</t>
  </si>
  <si>
    <t>поповнення бібліотечного фонду</t>
  </si>
  <si>
    <t>кількість книговидач</t>
  </si>
  <si>
    <t>ефективності</t>
  </si>
  <si>
    <t>кількість книговидач на одного працівника (ставку)</t>
  </si>
  <si>
    <t>розрахунок</t>
  </si>
  <si>
    <t>середні витрати на придбання одного примірника книжок</t>
  </si>
  <si>
    <t>грн</t>
  </si>
  <si>
    <t>середні затрати на обслуговування одного читача</t>
  </si>
  <si>
    <t>якості</t>
  </si>
  <si>
    <t>динаміка поповнення бібліотечного фонду в плановому періоді відповідно до фактичного показника попереднього періоду</t>
  </si>
  <si>
    <t>%</t>
  </si>
  <si>
    <t>динаміка збільшення кількості книговидач в плановому періоді відповідно до фактичного показника попереднього періоду</t>
  </si>
  <si>
    <t>обсяг видатків</t>
  </si>
  <si>
    <t>середні витрати на проведення одного заходу з енергосбереження</t>
  </si>
  <si>
    <t>Обсяг річної економії бюджетних коштів на оплату комунальних послуг та енергоносіїв внаслідок реалізації заходів з енергозбереження</t>
  </si>
  <si>
    <t>кількість об'єктів,, які потребують капітального ремонту</t>
  </si>
  <si>
    <t>обсяги видатків</t>
  </si>
  <si>
    <t>Кількість об'єктів, що планується ремонтувати</t>
  </si>
  <si>
    <t>Метраж об'єктів, що планується відремонтувати</t>
  </si>
  <si>
    <t>кв.м (п.м, км), од</t>
  </si>
  <si>
    <t>Середня вартість ремонту 1 кв.м (п.м, км)</t>
  </si>
  <si>
    <t>Питома вага відремонтованих об'єктів у загальній кількості об'єктів, що потребують ремонту</t>
  </si>
  <si>
    <t>Питома вага відремонтованої площі у загальній площі, що потребує ремонту</t>
  </si>
  <si>
    <t>Обсяг річної економії бюджетних коштів в результаті проведення капітального ремонту</t>
  </si>
  <si>
    <t>Зміна окремих експлуатаційних характеристик відремонтованого об'єкта відповідно до конкретної проектно-кошторисної документації</t>
  </si>
  <si>
    <t>Начальник управління з питань кульутри та охорони культурної спадщини ММР</t>
  </si>
  <si>
    <t>Ю.Й. Любаров</t>
  </si>
  <si>
    <t>(підпис)</t>
  </si>
  <si>
    <t>(ініціали та прізвище)</t>
  </si>
  <si>
    <t>Директор департаменту фінансів Миколаївської міської ради</t>
  </si>
  <si>
    <t>В.Є. Святелик</t>
  </si>
  <si>
    <r>
      <t>Обсяг видатків</t>
    </r>
    <r>
      <rPr>
        <sz val="8"/>
        <color rgb="FFFF0000"/>
        <rFont val="Arial"/>
        <family val="2"/>
        <charset val="204"/>
      </rPr>
      <t xml:space="preserve"> </t>
    </r>
    <r>
      <rPr>
        <sz val="8"/>
        <rFont val="Arial"/>
        <family val="2"/>
        <charset val="204"/>
      </rPr>
      <t xml:space="preserve"> на забезпечення діяльності бібліотек</t>
    </r>
  </si>
  <si>
    <t>(КТПКВК МБ)</t>
  </si>
  <si>
    <t>Конституція України; Закон України від 28.06.1996 року № 254/96 (із змінами та доповненнями);
Бюджетний кодекс України від 08.07.2010 року № 2456- VI (із змінами та доповненнями);
Закон  України від 23.11.2018 року № 2629-VIII "Про  Державний бюджет  України на 2019 рік";
Закон України  від 14.12.2010 року № 2778 -VI «Про культуру» (із змінами та доповненнями);
Закон України  від 27.01.1995 року № 32/95 ВР «Про бібліотеки і бібліотечну справу"(із змінами та доповненнями);
Наказ Міністерства фінансів України від 26.08.2014 року №836 «Про деякі питання запровадження програмно-цільового методу складання та виконання місцевих бюджетів» (зі змінами);
Рішення Миколаївської  міської  ради від 05 квітня 2016 року № 4/8 «Про  затвердження  міської  комплексної  програми  «Культура на 2016-2019 роки» (зі змінами);
Рішення Миколаївської міської ради від 21.12.2018 року № 49/31 «Про  бюджет міста Миколаєва на 2019 рік».</t>
  </si>
  <si>
    <t>Кількість заходів з енергозбереження</t>
  </si>
  <si>
    <t>Міська комплексна програма "Культура" на 2016-2019 рік</t>
  </si>
  <si>
    <t>(у редакції наказу Міністерства фінансів України 
від 15.11.2018 року № 908)</t>
  </si>
  <si>
    <t xml:space="preserve">Наказ департаменту фінансів Миколаївської міської ради                                                                                                                                                                                                                                           11.02.2019    № 20/21                                                                                                                                                                                                                                                                                          </t>
  </si>
</sst>
</file>

<file path=xl/styles.xml><?xml version="1.0" encoding="utf-8"?>
<styleSheet xmlns="http://schemas.openxmlformats.org/spreadsheetml/2006/main">
  <numFmts count="3">
    <numFmt numFmtId="164" formatCode="0000&quot;    &quot;"/>
    <numFmt numFmtId="165" formatCode="#,##0.000"/>
    <numFmt numFmtId="166" formatCode="0.000"/>
  </numFmts>
  <fonts count="14">
    <font>
      <sz val="8"/>
      <name val="Arial"/>
    </font>
    <font>
      <sz val="7"/>
      <name val="Arial"/>
      <family val="2"/>
      <charset val="204"/>
    </font>
    <font>
      <b/>
      <sz val="10"/>
      <name val="Arial"/>
      <family val="2"/>
      <charset val="204"/>
    </font>
    <font>
      <sz val="10"/>
      <name val="Arial"/>
      <family val="2"/>
      <charset val="204"/>
    </font>
    <font>
      <b/>
      <sz val="12"/>
      <name val="Arial"/>
      <family val="2"/>
      <charset val="204"/>
    </font>
    <font>
      <b/>
      <i/>
      <sz val="12"/>
      <name val="Arial"/>
      <family val="2"/>
      <charset val="204"/>
    </font>
    <font>
      <b/>
      <sz val="8"/>
      <name val="Arial"/>
      <family val="2"/>
      <charset val="204"/>
    </font>
    <font>
      <b/>
      <sz val="9"/>
      <name val="Arial"/>
      <family val="2"/>
      <charset val="204"/>
    </font>
    <font>
      <sz val="8"/>
      <name val="Arial"/>
      <family val="2"/>
      <charset val="204"/>
    </font>
    <font>
      <i/>
      <sz val="9"/>
      <name val="Arial"/>
      <family val="2"/>
      <charset val="204"/>
    </font>
    <font>
      <i/>
      <sz val="9"/>
      <name val="Arial"/>
      <family val="2"/>
      <charset val="204"/>
    </font>
    <font>
      <sz val="8"/>
      <color rgb="FFFF0000"/>
      <name val="Arial"/>
      <family val="2"/>
      <charset val="204"/>
    </font>
    <font>
      <sz val="9"/>
      <color indexed="81"/>
      <name val="Tahoma"/>
      <family val="2"/>
      <charset val="204"/>
    </font>
    <font>
      <b/>
      <sz val="9"/>
      <color indexed="81"/>
      <name val="Tahoma"/>
      <family val="2"/>
      <charset val="204"/>
    </font>
  </fonts>
  <fills count="4">
    <fill>
      <patternFill patternType="none"/>
    </fill>
    <fill>
      <patternFill patternType="gray125"/>
    </fill>
    <fill>
      <patternFill patternType="solid">
        <fgColor rgb="FFFFFFFF"/>
      </patternFill>
    </fill>
    <fill>
      <patternFill patternType="solid">
        <fgColor theme="0"/>
        <bgColor indexed="64"/>
      </patternFill>
    </fill>
  </fills>
  <borders count="32">
    <border>
      <left/>
      <right/>
      <top/>
      <bottom/>
      <diagonal/>
    </border>
    <border>
      <left/>
      <right/>
      <top/>
      <bottom style="thin">
        <color rgb="FF000000"/>
      </bottom>
      <diagonal/>
    </border>
    <border>
      <left/>
      <right/>
      <top style="thin">
        <color rgb="FF000000"/>
      </top>
      <bottom/>
      <diagonal/>
    </border>
    <border>
      <left style="medium">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thin">
        <color rgb="FF000000"/>
      </left>
      <right style="thin">
        <color rgb="FF000000"/>
      </right>
      <top style="thin">
        <color rgb="FF000000"/>
      </top>
      <bottom style="thin">
        <color rgb="FF000000"/>
      </bottom>
      <diagonal/>
    </border>
    <border>
      <left style="medium">
        <color rgb="FF000000"/>
      </left>
      <right/>
      <top/>
      <bottom style="medium">
        <color rgb="FF000000"/>
      </bottom>
      <diagonal/>
    </border>
    <border>
      <left/>
      <right style="thin">
        <color rgb="FF000000"/>
      </right>
      <top/>
      <bottom style="medium">
        <color rgb="FF000000"/>
      </bottom>
      <diagonal/>
    </border>
    <border>
      <left style="medium">
        <color rgb="FF000000"/>
      </left>
      <right style="thin">
        <color rgb="FF000000"/>
      </right>
      <top style="medium">
        <color rgb="FF000000"/>
      </top>
      <bottom/>
      <diagonal/>
    </border>
    <border>
      <left style="thin">
        <color rgb="FF000000"/>
      </left>
      <right/>
      <top/>
      <bottom style="medium">
        <color rgb="FF000000"/>
      </bottom>
      <diagonal/>
    </border>
    <border>
      <left/>
      <right/>
      <top/>
      <bottom style="medium">
        <color rgb="FF000000"/>
      </bottom>
      <diagonal/>
    </border>
    <border>
      <left style="thin">
        <color rgb="FF000000"/>
      </left>
      <right/>
      <top style="medium">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medium">
        <color rgb="FF000000"/>
      </top>
      <bottom/>
      <diagonal/>
    </border>
    <border>
      <left/>
      <right style="thin">
        <color rgb="FF000000"/>
      </right>
      <top style="medium">
        <color rgb="FF000000"/>
      </top>
      <bottom/>
      <diagonal/>
    </border>
    <border>
      <left/>
      <right style="medium">
        <color rgb="FF000000"/>
      </right>
      <top/>
      <bottom style="medium">
        <color rgb="FF000000"/>
      </bottom>
      <diagonal/>
    </border>
    <border>
      <left style="thin">
        <color rgb="FF000000"/>
      </left>
      <right style="medium">
        <color rgb="FF000000"/>
      </right>
      <top style="medium">
        <color rgb="FF000000"/>
      </top>
      <bottom/>
      <diagonal/>
    </border>
    <border>
      <left style="thin">
        <color rgb="FF000000"/>
      </left>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top style="thin">
        <color rgb="FF000000"/>
      </top>
      <bottom style="thin">
        <color rgb="FF000000"/>
      </bottom>
      <diagonal/>
    </border>
    <border>
      <left style="medium">
        <color rgb="FF000000"/>
      </left>
      <right/>
      <top style="medium">
        <color rgb="FF000000"/>
      </top>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style="thin">
        <color rgb="FF000000"/>
      </left>
      <right style="thin">
        <color rgb="FF000000"/>
      </right>
      <top style="thin">
        <color rgb="FF000000"/>
      </top>
      <bottom style="medium">
        <color rgb="FF000000"/>
      </bottom>
      <diagonal/>
    </border>
    <border>
      <left/>
      <right/>
      <top/>
      <bottom style="thin">
        <color indexed="64"/>
      </bottom>
      <diagonal/>
    </border>
    <border>
      <left/>
      <right/>
      <top style="thin">
        <color indexed="64"/>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right style="thin">
        <color indexed="64"/>
      </right>
      <top style="medium">
        <color rgb="FF000000"/>
      </top>
      <bottom style="thin">
        <color rgb="FF000000"/>
      </bottom>
      <diagonal/>
    </border>
  </borders>
  <cellStyleXfs count="1">
    <xf numFmtId="0" fontId="0" fillId="0" borderId="0"/>
  </cellStyleXfs>
  <cellXfs count="116">
    <xf numFmtId="0" fontId="0" fillId="0" borderId="0" xfId="0"/>
    <xf numFmtId="0" fontId="0" fillId="0" borderId="0" xfId="0" applyAlignment="1">
      <alignment horizontal="left"/>
    </xf>
    <xf numFmtId="0" fontId="1" fillId="0" borderId="0" xfId="0" applyFont="1" applyAlignment="1">
      <alignment horizontal="right"/>
    </xf>
    <xf numFmtId="0" fontId="2" fillId="0" borderId="0" xfId="0" applyFont="1" applyAlignment="1">
      <alignment horizontal="left"/>
    </xf>
    <xf numFmtId="0" fontId="6" fillId="0" borderId="0" xfId="0" applyFont="1" applyAlignment="1">
      <alignment horizontal="left"/>
    </xf>
    <xf numFmtId="0" fontId="0" fillId="0" borderId="2" xfId="0" applyBorder="1" applyAlignment="1">
      <alignment horizontal="center" vertical="top"/>
    </xf>
    <xf numFmtId="0" fontId="0" fillId="0" borderId="0" xfId="0" applyAlignment="1">
      <alignment horizontal="right"/>
    </xf>
    <xf numFmtId="0" fontId="6" fillId="0" borderId="0" xfId="0" applyFont="1" applyAlignment="1">
      <alignment horizontal="left" vertical="top"/>
    </xf>
    <xf numFmtId="0" fontId="0" fillId="0" borderId="0" xfId="0" applyAlignment="1">
      <alignment horizontal="left" wrapText="1"/>
    </xf>
    <xf numFmtId="0" fontId="0" fillId="0" borderId="1" xfId="0" applyBorder="1" applyAlignment="1">
      <alignment horizontal="left" wrapText="1"/>
    </xf>
    <xf numFmtId="1" fontId="6" fillId="0" borderId="19" xfId="0" applyNumberFormat="1" applyFont="1" applyBorder="1" applyAlignment="1">
      <alignment horizontal="center"/>
    </xf>
    <xf numFmtId="0" fontId="0" fillId="2" borderId="0" xfId="0" applyFill="1" applyAlignment="1">
      <alignment horizontal="left"/>
    </xf>
    <xf numFmtId="0" fontId="7" fillId="0" borderId="19" xfId="0" applyFont="1" applyBorder="1" applyAlignment="1">
      <alignment horizontal="center" vertical="center" wrapText="1"/>
    </xf>
    <xf numFmtId="0" fontId="0" fillId="0" borderId="0" xfId="0" applyAlignment="1">
      <alignment horizontal="left" vertical="center"/>
    </xf>
    <xf numFmtId="0" fontId="0" fillId="0" borderId="5" xfId="0" applyBorder="1" applyAlignment="1">
      <alignment horizontal="center" vertical="center" wrapText="1"/>
    </xf>
    <xf numFmtId="0" fontId="0" fillId="0" borderId="0" xfId="0" applyNumberFormat="1" applyAlignment="1">
      <alignment horizontal="left" wrapText="1"/>
    </xf>
    <xf numFmtId="0" fontId="0" fillId="0" borderId="27" xfId="0" applyNumberFormat="1" applyFont="1" applyBorder="1" applyAlignment="1">
      <alignment horizontal="center" vertical="top"/>
    </xf>
    <xf numFmtId="0" fontId="6" fillId="3" borderId="0" xfId="0" applyFont="1" applyFill="1" applyAlignment="1">
      <alignment horizontal="left"/>
    </xf>
    <xf numFmtId="0" fontId="8" fillId="3" borderId="0" xfId="0" applyFont="1" applyFill="1" applyAlignment="1">
      <alignment horizontal="left"/>
    </xf>
    <xf numFmtId="0" fontId="8" fillId="0" borderId="5" xfId="0" applyFont="1" applyBorder="1" applyAlignment="1">
      <alignment horizontal="center" vertical="center" wrapText="1"/>
    </xf>
    <xf numFmtId="0" fontId="6" fillId="0" borderId="0" xfId="0" applyFont="1" applyAlignment="1">
      <alignment horizontal="left"/>
    </xf>
    <xf numFmtId="0" fontId="6" fillId="3" borderId="0" xfId="0" applyFont="1" applyFill="1" applyAlignment="1">
      <alignment horizontal="left"/>
    </xf>
    <xf numFmtId="0" fontId="0" fillId="0" borderId="0" xfId="0" applyBorder="1" applyAlignment="1">
      <alignment horizontal="left"/>
    </xf>
    <xf numFmtId="0" fontId="9" fillId="0" borderId="0" xfId="0" applyFont="1" applyAlignment="1">
      <alignment horizontal="left" wrapText="1"/>
    </xf>
    <xf numFmtId="0" fontId="9" fillId="0" borderId="0" xfId="0" applyFont="1" applyAlignment="1">
      <alignment horizontal="center"/>
    </xf>
    <xf numFmtId="0" fontId="0" fillId="0" borderId="2" xfId="0" applyBorder="1" applyAlignment="1">
      <alignment horizontal="center" vertical="top"/>
    </xf>
    <xf numFmtId="0" fontId="10" fillId="0" borderId="0" xfId="0" applyNumberFormat="1" applyFont="1" applyAlignment="1">
      <alignment horizontal="left" vertical="top" wrapText="1"/>
    </xf>
    <xf numFmtId="0" fontId="10" fillId="0" borderId="26" xfId="0" applyNumberFormat="1" applyFont="1" applyBorder="1" applyAlignment="1">
      <alignment horizontal="center"/>
    </xf>
    <xf numFmtId="0" fontId="0" fillId="0" borderId="27" xfId="0" applyNumberFormat="1" applyFont="1" applyBorder="1" applyAlignment="1">
      <alignment horizontal="center" vertical="top"/>
    </xf>
    <xf numFmtId="1" fontId="0" fillId="0" borderId="5" xfId="0" applyNumberFormat="1" applyBorder="1" applyAlignment="1">
      <alignment horizontal="right" vertical="center"/>
    </xf>
    <xf numFmtId="0" fontId="0" fillId="0" borderId="5" xfId="0" applyBorder="1" applyAlignment="1">
      <alignment horizontal="left" vertical="center" wrapText="1"/>
    </xf>
    <xf numFmtId="0" fontId="8" fillId="0" borderId="5" xfId="0" applyFont="1" applyBorder="1" applyAlignment="1">
      <alignment horizontal="left" vertical="center" wrapText="1"/>
    </xf>
    <xf numFmtId="0" fontId="8" fillId="0" borderId="5" xfId="0" applyFont="1" applyBorder="1" applyAlignment="1">
      <alignment horizontal="right" vertical="center" wrapText="1"/>
    </xf>
    <xf numFmtId="0" fontId="6" fillId="0" borderId="5" xfId="0" applyFont="1" applyBorder="1" applyAlignment="1">
      <alignment horizontal="left" vertical="center"/>
    </xf>
    <xf numFmtId="1" fontId="6" fillId="0" borderId="5" xfId="0" applyNumberFormat="1" applyFont="1" applyBorder="1" applyAlignment="1">
      <alignment horizontal="right" vertical="center"/>
    </xf>
    <xf numFmtId="0" fontId="6" fillId="0" borderId="5" xfId="0" applyFont="1" applyBorder="1" applyAlignment="1">
      <alignment horizontal="left" vertical="center" wrapText="1"/>
    </xf>
    <xf numFmtId="166" fontId="8" fillId="0" borderId="5" xfId="0" applyNumberFormat="1" applyFont="1" applyBorder="1" applyAlignment="1">
      <alignment horizontal="right" vertical="center" wrapText="1"/>
    </xf>
    <xf numFmtId="1" fontId="8" fillId="0" borderId="5" xfId="0" applyNumberFormat="1" applyFont="1" applyBorder="1" applyAlignment="1">
      <alignment horizontal="right" vertical="center" wrapText="1"/>
    </xf>
    <xf numFmtId="165" fontId="8" fillId="0" borderId="5" xfId="0" applyNumberFormat="1" applyFont="1" applyBorder="1" applyAlignment="1">
      <alignment horizontal="right" vertical="center" wrapText="1"/>
    </xf>
    <xf numFmtId="2" fontId="8" fillId="0" borderId="5" xfId="0" applyNumberFormat="1" applyFont="1" applyBorder="1" applyAlignment="1">
      <alignment horizontal="right" vertical="center" wrapText="1"/>
    </xf>
    <xf numFmtId="1" fontId="8" fillId="0" borderId="5" xfId="0" applyNumberFormat="1" applyFont="1" applyBorder="1" applyAlignment="1">
      <alignment horizontal="right" vertical="center"/>
    </xf>
    <xf numFmtId="4" fontId="8" fillId="0" borderId="5" xfId="0" applyNumberFormat="1" applyFont="1" applyBorder="1" applyAlignment="1">
      <alignment horizontal="right" vertical="center" wrapText="1"/>
    </xf>
    <xf numFmtId="3" fontId="8" fillId="0" borderId="5" xfId="0" applyNumberFormat="1" applyFont="1" applyBorder="1" applyAlignment="1">
      <alignment horizontal="right" vertical="center" wrapText="1"/>
    </xf>
    <xf numFmtId="0" fontId="7" fillId="0" borderId="3"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9" xfId="0" applyFont="1" applyBorder="1" applyAlignment="1">
      <alignment horizontal="center" vertical="center" wrapText="1"/>
    </xf>
    <xf numFmtId="0" fontId="6" fillId="0" borderId="19" xfId="0" applyFont="1" applyBorder="1" applyAlignment="1">
      <alignment horizontal="center" vertical="center"/>
    </xf>
    <xf numFmtId="0" fontId="7" fillId="0" borderId="4" xfId="0" applyFont="1" applyBorder="1" applyAlignment="1">
      <alignment horizontal="center" vertical="center"/>
    </xf>
    <xf numFmtId="1" fontId="6" fillId="0" borderId="3" xfId="0" applyNumberFormat="1" applyFont="1" applyBorder="1" applyAlignment="1">
      <alignment horizontal="center"/>
    </xf>
    <xf numFmtId="1" fontId="6" fillId="0" borderId="18" xfId="0" applyNumberFormat="1" applyFont="1" applyBorder="1" applyAlignment="1">
      <alignment horizontal="center"/>
    </xf>
    <xf numFmtId="1" fontId="6" fillId="0" borderId="25" xfId="0" applyNumberFormat="1" applyFont="1" applyBorder="1" applyAlignment="1">
      <alignment horizontal="center"/>
    </xf>
    <xf numFmtId="1" fontId="6" fillId="0" borderId="4" xfId="0" applyNumberFormat="1" applyFont="1" applyBorder="1" applyAlignment="1">
      <alignment horizontal="center"/>
    </xf>
    <xf numFmtId="1" fontId="6" fillId="3" borderId="24" xfId="0" applyNumberFormat="1" applyFont="1" applyFill="1" applyBorder="1" applyAlignment="1">
      <alignment horizontal="center" vertical="center" wrapText="1"/>
    </xf>
    <xf numFmtId="1" fontId="6" fillId="3" borderId="19" xfId="0" applyNumberFormat="1" applyFont="1" applyFill="1" applyBorder="1" applyAlignment="1">
      <alignment horizontal="center"/>
    </xf>
    <xf numFmtId="1" fontId="6" fillId="3" borderId="4" xfId="0" applyNumberFormat="1" applyFont="1" applyFill="1" applyBorder="1" applyAlignment="1">
      <alignment horizontal="center"/>
    </xf>
    <xf numFmtId="0" fontId="6" fillId="3" borderId="20" xfId="0" applyFont="1" applyFill="1" applyBorder="1" applyAlignment="1">
      <alignment horizontal="right" vertical="center" wrapText="1"/>
    </xf>
    <xf numFmtId="4" fontId="6" fillId="3" borderId="5" xfId="0" applyNumberFormat="1" applyFont="1" applyFill="1" applyBorder="1" applyAlignment="1">
      <alignment horizontal="right" vertical="center" wrapText="1"/>
    </xf>
    <xf numFmtId="4" fontId="6" fillId="3" borderId="20" xfId="0" applyNumberFormat="1" applyFont="1" applyFill="1" applyBorder="1" applyAlignment="1">
      <alignment horizontal="right" vertical="center" wrapText="1"/>
    </xf>
    <xf numFmtId="0" fontId="6" fillId="0" borderId="0" xfId="0" applyFont="1" applyAlignment="1">
      <alignment horizontal="left"/>
    </xf>
    <xf numFmtId="4" fontId="6" fillId="3" borderId="28" xfId="0" applyNumberFormat="1" applyFont="1" applyFill="1" applyBorder="1" applyAlignment="1">
      <alignment horizontal="right"/>
    </xf>
    <xf numFmtId="4" fontId="6" fillId="3" borderId="30" xfId="0" applyNumberFormat="1" applyFont="1" applyFill="1" applyBorder="1" applyAlignment="1">
      <alignment horizontal="right"/>
    </xf>
    <xf numFmtId="4" fontId="6" fillId="3" borderId="31" xfId="0" applyNumberFormat="1" applyFont="1" applyFill="1" applyBorder="1" applyAlignment="1">
      <alignment horizontal="right"/>
    </xf>
    <xf numFmtId="1" fontId="8" fillId="3" borderId="29" xfId="0" applyNumberFormat="1" applyFont="1" applyFill="1" applyBorder="1" applyAlignment="1">
      <alignment horizontal="center" vertical="center" wrapText="1"/>
    </xf>
    <xf numFmtId="1" fontId="8" fillId="3" borderId="30" xfId="0" applyNumberFormat="1" applyFont="1" applyFill="1" applyBorder="1" applyAlignment="1">
      <alignment horizontal="center" vertical="center" wrapText="1"/>
    </xf>
    <xf numFmtId="0" fontId="6" fillId="2" borderId="20" xfId="0" applyFont="1" applyFill="1" applyBorder="1" applyAlignment="1">
      <alignment horizontal="right" vertical="center" wrapText="1"/>
    </xf>
    <xf numFmtId="2" fontId="6" fillId="2" borderId="20" xfId="0" applyNumberFormat="1" applyFont="1" applyFill="1" applyBorder="1" applyAlignment="1">
      <alignment horizontal="right" vertical="center" wrapText="1"/>
    </xf>
    <xf numFmtId="0" fontId="6" fillId="3" borderId="0" xfId="0" applyFont="1" applyFill="1" applyAlignment="1">
      <alignment horizontal="left"/>
    </xf>
    <xf numFmtId="0" fontId="6" fillId="3" borderId="21" xfId="0" applyFont="1" applyFill="1" applyBorder="1" applyAlignment="1">
      <alignment horizontal="center" vertical="center" wrapText="1"/>
    </xf>
    <xf numFmtId="0" fontId="6" fillId="3" borderId="22" xfId="0" applyFont="1" applyFill="1" applyBorder="1" applyAlignment="1">
      <alignment horizontal="center" vertical="center" wrapText="1"/>
    </xf>
    <xf numFmtId="0" fontId="6" fillId="3" borderId="23" xfId="0" applyFont="1" applyFill="1" applyBorder="1" applyAlignment="1">
      <alignment horizontal="center" vertical="center"/>
    </xf>
    <xf numFmtId="1" fontId="0" fillId="0" borderId="5" xfId="0" applyNumberFormat="1" applyBorder="1" applyAlignment="1">
      <alignment horizontal="center" vertical="center" wrapText="1"/>
    </xf>
    <xf numFmtId="0" fontId="0" fillId="0" borderId="20" xfId="0" applyBorder="1" applyAlignment="1">
      <alignment horizontal="left" vertical="center" wrapText="1"/>
    </xf>
    <xf numFmtId="2" fontId="0" fillId="2" borderId="5" xfId="0" applyNumberFormat="1" applyFill="1" applyBorder="1" applyAlignment="1">
      <alignment horizontal="right" vertical="center" wrapText="1"/>
    </xf>
    <xf numFmtId="4" fontId="0" fillId="2" borderId="5" xfId="0" applyNumberFormat="1" applyFill="1" applyBorder="1" applyAlignment="1">
      <alignment horizontal="right" vertical="center" wrapText="1"/>
    </xf>
    <xf numFmtId="2" fontId="0" fillId="3" borderId="5" xfId="0" applyNumberFormat="1" applyFill="1" applyBorder="1" applyAlignment="1">
      <alignment horizontal="right" vertical="center" wrapText="1"/>
    </xf>
    <xf numFmtId="0" fontId="0" fillId="2" borderId="5" xfId="0" applyFill="1" applyBorder="1" applyAlignment="1">
      <alignment horizontal="right" vertical="center" wrapText="1"/>
    </xf>
    <xf numFmtId="0" fontId="6" fillId="0" borderId="8"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5" xfId="0" applyFont="1" applyBorder="1" applyAlignment="1">
      <alignment horizontal="center" wrapText="1"/>
    </xf>
    <xf numFmtId="0" fontId="6" fillId="0" borderId="1" xfId="0" applyFont="1" applyBorder="1" applyAlignment="1">
      <alignment horizontal="center" wrapText="1"/>
    </xf>
    <xf numFmtId="0" fontId="6" fillId="0" borderId="13" xfId="0" applyFont="1" applyBorder="1" applyAlignment="1">
      <alignment horizontal="center" wrapText="1"/>
    </xf>
    <xf numFmtId="0" fontId="6" fillId="0" borderId="17" xfId="0" applyFont="1" applyBorder="1" applyAlignment="1">
      <alignment horizontal="center" vertical="center"/>
    </xf>
    <xf numFmtId="0" fontId="6" fillId="0" borderId="9" xfId="0" applyFont="1" applyBorder="1" applyAlignment="1">
      <alignment horizontal="center" vertical="center"/>
    </xf>
    <xf numFmtId="0" fontId="6" fillId="0" borderId="16" xfId="0" applyFont="1" applyBorder="1" applyAlignment="1">
      <alignment horizontal="center" vertical="center"/>
    </xf>
    <xf numFmtId="1" fontId="6" fillId="0" borderId="19" xfId="0" applyNumberFormat="1" applyFont="1" applyBorder="1" applyAlignment="1">
      <alignment horizontal="center"/>
    </xf>
    <xf numFmtId="1" fontId="0" fillId="2" borderId="5" xfId="0" applyNumberFormat="1" applyFill="1" applyBorder="1" applyAlignment="1">
      <alignment horizontal="center"/>
    </xf>
    <xf numFmtId="0" fontId="0" fillId="2" borderId="28" xfId="0" applyFill="1" applyBorder="1" applyAlignment="1">
      <alignment horizontal="left" wrapText="1"/>
    </xf>
    <xf numFmtId="0" fontId="0" fillId="2" borderId="29" xfId="0" applyFill="1" applyBorder="1" applyAlignment="1">
      <alignment horizontal="left" wrapText="1"/>
    </xf>
    <xf numFmtId="0" fontId="0" fillId="2" borderId="30" xfId="0" applyFill="1" applyBorder="1" applyAlignment="1">
      <alignment horizontal="left" wrapText="1"/>
    </xf>
    <xf numFmtId="0" fontId="0" fillId="2" borderId="5" xfId="0" applyFill="1" applyBorder="1" applyAlignment="1">
      <alignment horizontal="left"/>
    </xf>
    <xf numFmtId="0" fontId="8" fillId="0" borderId="2" xfId="0" applyFont="1" applyBorder="1" applyAlignment="1">
      <alignment horizontal="center" vertical="top"/>
    </xf>
    <xf numFmtId="0" fontId="0" fillId="0" borderId="0" xfId="0" applyAlignment="1">
      <alignment horizontal="center"/>
    </xf>
    <xf numFmtId="0" fontId="6" fillId="0" borderId="0" xfId="0" applyFont="1" applyAlignment="1">
      <alignment horizontal="left" wrapText="1"/>
    </xf>
    <xf numFmtId="0" fontId="6" fillId="0" borderId="0" xfId="0" applyFont="1" applyAlignment="1">
      <alignment horizontal="left" vertical="top"/>
    </xf>
    <xf numFmtId="0" fontId="8" fillId="0" borderId="0" xfId="0" applyFont="1" applyAlignment="1">
      <alignment horizontal="left" wrapText="1"/>
    </xf>
    <xf numFmtId="0" fontId="0" fillId="0" borderId="0" xfId="0" applyAlignment="1">
      <alignment horizontal="left" wrapText="1"/>
    </xf>
    <xf numFmtId="0" fontId="0" fillId="0" borderId="1" xfId="0" applyBorder="1" applyAlignment="1">
      <alignment horizontal="left" wrapText="1"/>
    </xf>
    <xf numFmtId="0" fontId="6" fillId="0" borderId="3" xfId="0" applyFont="1" applyBorder="1" applyAlignment="1">
      <alignment horizontal="left"/>
    </xf>
    <xf numFmtId="0" fontId="6" fillId="2" borderId="4" xfId="0" applyFont="1" applyFill="1" applyBorder="1" applyAlignment="1">
      <alignment horizontal="center"/>
    </xf>
    <xf numFmtId="1" fontId="6" fillId="0" borderId="0" xfId="0" applyNumberFormat="1" applyFont="1" applyAlignment="1">
      <alignment horizontal="left" wrapText="1"/>
    </xf>
    <xf numFmtId="0" fontId="6" fillId="0" borderId="1" xfId="0" applyFont="1" applyBorder="1" applyAlignment="1">
      <alignment horizontal="left" wrapText="1"/>
    </xf>
    <xf numFmtId="164" fontId="6" fillId="0" borderId="1" xfId="0" applyNumberFormat="1" applyFont="1" applyBorder="1" applyAlignment="1">
      <alignment horizontal="center" wrapText="1"/>
    </xf>
    <xf numFmtId="0" fontId="1" fillId="0" borderId="0" xfId="0" applyFont="1" applyAlignment="1">
      <alignment horizontal="right"/>
    </xf>
    <xf numFmtId="0" fontId="1" fillId="0" borderId="0" xfId="0" applyFont="1" applyAlignment="1">
      <alignment horizontal="left" wrapText="1"/>
    </xf>
    <xf numFmtId="0" fontId="2" fillId="0" borderId="0" xfId="0" applyFont="1" applyAlignment="1">
      <alignment horizontal="left" wrapText="1"/>
    </xf>
    <xf numFmtId="0" fontId="3" fillId="0" borderId="0" xfId="0" applyFont="1" applyAlignment="1">
      <alignment horizontal="left" wrapText="1"/>
    </xf>
    <xf numFmtId="0" fontId="3" fillId="0" borderId="26" xfId="0" applyFont="1" applyBorder="1" applyAlignment="1">
      <alignment horizontal="left" vertical="top" wrapText="1"/>
    </xf>
    <xf numFmtId="0" fontId="4" fillId="0" borderId="0" xfId="0" applyFont="1" applyAlignment="1">
      <alignment horizontal="center" wrapText="1"/>
    </xf>
    <xf numFmtId="0" fontId="5" fillId="0" borderId="0" xfId="0" applyFont="1" applyAlignment="1">
      <alignment horizontal="center"/>
    </xf>
  </cellXfs>
  <cellStyles count="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outlinePr summaryBelow="0" summaryRight="0"/>
    <pageSetUpPr autoPageBreaks="0" fitToPage="1"/>
  </sheetPr>
  <dimension ref="A1:R116"/>
  <sheetViews>
    <sheetView tabSelected="1" workbookViewId="0">
      <selection activeCell="H8" sqref="H8"/>
    </sheetView>
  </sheetViews>
  <sheetFormatPr defaultColWidth="10.5" defaultRowHeight="11.45" customHeight="1"/>
  <cols>
    <col min="1" max="1" width="3.5" style="1" customWidth="1"/>
    <col min="2" max="2" width="5.6640625" style="1" customWidth="1"/>
    <col min="3" max="3" width="11.5" style="1" customWidth="1"/>
    <col min="4" max="17" width="11.6640625" style="1" customWidth="1"/>
    <col min="18" max="18" width="10.5" style="1" customWidth="1"/>
  </cols>
  <sheetData>
    <row r="1" spans="1:17" s="1" customFormat="1" ht="11.1" customHeight="1">
      <c r="Q1" s="2" t="s">
        <v>0</v>
      </c>
    </row>
    <row r="2" spans="1:17" s="1" customFormat="1" ht="12.95" customHeight="1">
      <c r="N2" s="109" t="s">
        <v>1</v>
      </c>
      <c r="O2" s="109"/>
      <c r="P2" s="109"/>
      <c r="Q2" s="109"/>
    </row>
    <row r="3" spans="1:17" s="1" customFormat="1" ht="32.25" customHeight="1">
      <c r="N3" s="110" t="s">
        <v>102</v>
      </c>
      <c r="O3" s="110"/>
      <c r="P3" s="110"/>
      <c r="Q3" s="110"/>
    </row>
    <row r="4" spans="1:17" s="1" customFormat="1" ht="12.95" customHeight="1"/>
    <row r="5" spans="1:17" s="1" customFormat="1" ht="12.95" customHeight="1">
      <c r="M5" s="3" t="s">
        <v>2</v>
      </c>
    </row>
    <row r="7" spans="1:17" ht="12.95" customHeight="1">
      <c r="M7" s="111" t="s">
        <v>3</v>
      </c>
      <c r="N7" s="111"/>
      <c r="O7" s="111"/>
      <c r="P7" s="111"/>
      <c r="Q7" s="111"/>
    </row>
    <row r="8" spans="1:17" ht="26.1" customHeight="1">
      <c r="M8" s="112" t="s">
        <v>4</v>
      </c>
      <c r="N8" s="112"/>
      <c r="O8" s="112"/>
      <c r="P8" s="112"/>
      <c r="Q8" s="112"/>
    </row>
    <row r="10" spans="1:17" ht="12.95" customHeight="1">
      <c r="M10" s="111" t="s">
        <v>5</v>
      </c>
      <c r="N10" s="111"/>
      <c r="O10" s="111"/>
      <c r="P10" s="111"/>
      <c r="Q10" s="111"/>
    </row>
    <row r="11" spans="1:17" ht="40.5" customHeight="1">
      <c r="M11" s="113" t="s">
        <v>103</v>
      </c>
      <c r="N11" s="113"/>
      <c r="O11" s="113"/>
      <c r="P11" s="113"/>
      <c r="Q11" s="113"/>
    </row>
    <row r="13" spans="1:17" ht="11.1" customHeight="1"/>
    <row r="14" spans="1:17" ht="15.95" customHeight="1">
      <c r="A14" s="114" t="s">
        <v>6</v>
      </c>
      <c r="B14" s="114"/>
      <c r="C14" s="114"/>
      <c r="D14" s="114"/>
      <c r="E14" s="114"/>
      <c r="F14" s="114"/>
      <c r="G14" s="114"/>
      <c r="H14" s="114"/>
      <c r="I14" s="114"/>
      <c r="J14" s="114"/>
      <c r="K14" s="114"/>
      <c r="L14" s="114"/>
      <c r="M14" s="114"/>
      <c r="N14" s="114"/>
      <c r="O14" s="114"/>
      <c r="P14" s="114"/>
      <c r="Q14" s="114"/>
    </row>
    <row r="15" spans="1:17" ht="15.95" customHeight="1">
      <c r="A15" s="115" t="s">
        <v>7</v>
      </c>
      <c r="B15" s="115"/>
      <c r="C15" s="115"/>
      <c r="D15" s="115"/>
      <c r="E15" s="115"/>
      <c r="F15" s="115"/>
      <c r="G15" s="115"/>
      <c r="H15" s="115"/>
      <c r="I15" s="115"/>
      <c r="J15" s="115"/>
      <c r="K15" s="115"/>
      <c r="L15" s="115"/>
      <c r="M15" s="115"/>
      <c r="N15" s="115"/>
      <c r="O15" s="115"/>
      <c r="P15" s="115"/>
      <c r="Q15" s="115"/>
    </row>
    <row r="19" spans="1:17" ht="11.1" customHeight="1">
      <c r="A19" s="4" t="s">
        <v>8</v>
      </c>
      <c r="B19" s="106">
        <v>1000000</v>
      </c>
      <c r="C19" s="106"/>
      <c r="E19" s="107" t="s">
        <v>9</v>
      </c>
      <c r="F19" s="107"/>
      <c r="G19" s="107"/>
      <c r="H19" s="107"/>
      <c r="I19" s="107"/>
      <c r="J19" s="107"/>
      <c r="K19" s="107"/>
      <c r="L19" s="107"/>
      <c r="M19" s="107"/>
      <c r="N19" s="107"/>
      <c r="O19" s="107"/>
      <c r="P19" s="107"/>
      <c r="Q19" s="107"/>
    </row>
    <row r="20" spans="1:17" ht="11.1" customHeight="1">
      <c r="B20" s="25" t="s">
        <v>98</v>
      </c>
      <c r="C20" s="25"/>
      <c r="E20" s="98" t="s">
        <v>10</v>
      </c>
      <c r="F20" s="98"/>
      <c r="G20" s="98"/>
      <c r="H20" s="98"/>
      <c r="I20" s="98"/>
      <c r="J20" s="98"/>
      <c r="K20" s="98"/>
      <c r="L20" s="98"/>
      <c r="M20" s="98"/>
      <c r="N20" s="98"/>
      <c r="O20" s="98"/>
      <c r="P20" s="98"/>
      <c r="Q20" s="98"/>
    </row>
    <row r="22" spans="1:17" ht="11.1" customHeight="1">
      <c r="A22" s="4" t="s">
        <v>11</v>
      </c>
      <c r="B22" s="106">
        <v>1010000</v>
      </c>
      <c r="C22" s="106"/>
      <c r="E22" s="107" t="s">
        <v>9</v>
      </c>
      <c r="F22" s="107"/>
      <c r="G22" s="107"/>
      <c r="H22" s="107"/>
      <c r="I22" s="107"/>
      <c r="J22" s="107"/>
      <c r="K22" s="107"/>
      <c r="L22" s="107"/>
      <c r="M22" s="107"/>
      <c r="N22" s="107"/>
      <c r="O22" s="107"/>
      <c r="P22" s="107"/>
      <c r="Q22" s="107"/>
    </row>
    <row r="23" spans="1:17" ht="11.1" customHeight="1">
      <c r="B23" s="97" t="s">
        <v>98</v>
      </c>
      <c r="C23" s="25"/>
      <c r="E23" s="98" t="s">
        <v>12</v>
      </c>
      <c r="F23" s="98"/>
      <c r="G23" s="98"/>
      <c r="H23" s="98"/>
      <c r="I23" s="98"/>
      <c r="J23" s="98"/>
      <c r="K23" s="98"/>
      <c r="L23" s="98"/>
      <c r="M23" s="98"/>
      <c r="N23" s="98"/>
      <c r="O23" s="98"/>
      <c r="P23" s="98"/>
      <c r="Q23" s="98"/>
    </row>
    <row r="25" spans="1:17" ht="11.1" customHeight="1">
      <c r="A25" s="4" t="s">
        <v>13</v>
      </c>
      <c r="B25" s="99">
        <v>4030</v>
      </c>
      <c r="C25" s="99"/>
      <c r="E25" s="108">
        <v>824</v>
      </c>
      <c r="F25" s="108"/>
      <c r="H25" s="107" t="s">
        <v>14</v>
      </c>
      <c r="I25" s="107"/>
      <c r="J25" s="107"/>
      <c r="K25" s="107"/>
      <c r="L25" s="107"/>
      <c r="M25" s="107"/>
      <c r="N25" s="107"/>
      <c r="O25" s="107"/>
      <c r="P25" s="107"/>
      <c r="Q25" s="107"/>
    </row>
    <row r="26" spans="1:17" ht="11.1" customHeight="1">
      <c r="B26" s="97" t="s">
        <v>98</v>
      </c>
      <c r="C26" s="25"/>
      <c r="E26" s="6" t="s">
        <v>15</v>
      </c>
      <c r="H26" s="98" t="s">
        <v>16</v>
      </c>
      <c r="I26" s="98"/>
      <c r="J26" s="98"/>
      <c r="K26" s="98"/>
      <c r="L26" s="98"/>
      <c r="M26" s="98"/>
      <c r="N26" s="98"/>
      <c r="O26" s="98"/>
      <c r="P26" s="98"/>
      <c r="Q26" s="98"/>
    </row>
    <row r="28" spans="1:17" ht="11.1" customHeight="1">
      <c r="A28" s="4" t="s">
        <v>17</v>
      </c>
      <c r="B28" s="99" t="s">
        <v>18</v>
      </c>
      <c r="C28" s="99"/>
      <c r="D28" s="99"/>
      <c r="E28" s="99"/>
      <c r="F28" s="99"/>
      <c r="G28" s="99"/>
      <c r="H28" s="99"/>
      <c r="I28" s="99"/>
      <c r="J28" s="99"/>
      <c r="K28" s="99"/>
      <c r="L28" s="99"/>
      <c r="M28" s="99"/>
      <c r="N28" s="99"/>
      <c r="O28" s="99"/>
      <c r="P28" s="99"/>
      <c r="Q28" s="99"/>
    </row>
    <row r="30" spans="1:17" ht="11.1" customHeight="1">
      <c r="A30" s="7" t="s">
        <v>19</v>
      </c>
      <c r="B30" s="100" t="s">
        <v>20</v>
      </c>
      <c r="C30" s="100"/>
      <c r="D30" s="100"/>
      <c r="E30" s="100"/>
      <c r="F30" s="100"/>
      <c r="G30" s="100"/>
      <c r="H30" s="100"/>
      <c r="I30" s="100"/>
      <c r="J30" s="100"/>
      <c r="K30" s="100"/>
      <c r="L30" s="100"/>
      <c r="M30" s="100"/>
      <c r="N30" s="100"/>
      <c r="O30" s="100"/>
      <c r="P30" s="100"/>
      <c r="Q30" s="100"/>
    </row>
    <row r="32" spans="1:17" ht="98.25" customHeight="1">
      <c r="B32" s="101" t="s">
        <v>99</v>
      </c>
      <c r="C32" s="102"/>
      <c r="D32" s="102"/>
      <c r="E32" s="102"/>
      <c r="F32" s="102"/>
      <c r="G32" s="102"/>
      <c r="H32" s="102"/>
      <c r="I32" s="102"/>
      <c r="J32" s="102"/>
      <c r="K32" s="102"/>
      <c r="L32" s="102"/>
      <c r="M32" s="102"/>
      <c r="N32" s="102"/>
      <c r="O32" s="102"/>
      <c r="P32" s="102"/>
      <c r="Q32" s="102"/>
    </row>
    <row r="35" spans="1:17" ht="11.45" customHeight="1">
      <c r="A35" s="22"/>
      <c r="B35" s="22"/>
      <c r="C35" s="22"/>
      <c r="D35" s="22"/>
      <c r="E35" s="22"/>
      <c r="F35" s="22"/>
      <c r="G35" s="22"/>
      <c r="H35" s="22"/>
      <c r="I35" s="22"/>
      <c r="J35" s="22"/>
      <c r="K35" s="22"/>
      <c r="L35" s="22"/>
      <c r="M35" s="22"/>
      <c r="N35" s="22"/>
      <c r="O35" s="22"/>
      <c r="P35" s="22"/>
      <c r="Q35" s="22"/>
    </row>
    <row r="36" spans="1:17" ht="11.1" customHeight="1">
      <c r="A36" s="20" t="s">
        <v>21</v>
      </c>
      <c r="B36" s="58" t="s">
        <v>22</v>
      </c>
      <c r="C36" s="58"/>
      <c r="D36" s="58"/>
      <c r="E36" s="58"/>
      <c r="F36" s="58"/>
      <c r="G36" s="58"/>
      <c r="H36" s="58"/>
      <c r="I36" s="58"/>
      <c r="J36" s="58"/>
      <c r="K36" s="58"/>
      <c r="L36" s="58"/>
      <c r="M36" s="58"/>
      <c r="N36" s="58"/>
      <c r="O36" s="58"/>
      <c r="P36" s="58"/>
      <c r="Q36" s="58"/>
    </row>
    <row r="37" spans="1:17" ht="11.1" customHeight="1">
      <c r="A37" s="9"/>
      <c r="B37" s="103" t="s">
        <v>23</v>
      </c>
      <c r="C37" s="103"/>
      <c r="D37" s="103"/>
      <c r="E37" s="103"/>
      <c r="F37" s="103"/>
      <c r="G37" s="103"/>
      <c r="H37" s="103"/>
      <c r="I37" s="103"/>
      <c r="J37" s="103"/>
      <c r="K37" s="103"/>
      <c r="L37" s="103"/>
      <c r="M37" s="103"/>
      <c r="N37" s="103"/>
      <c r="O37" s="103"/>
      <c r="P37" s="103"/>
      <c r="Q37" s="103"/>
    </row>
    <row r="39" spans="1:17" ht="11.1" customHeight="1">
      <c r="A39" s="20" t="s">
        <v>24</v>
      </c>
      <c r="B39" s="4" t="s">
        <v>25</v>
      </c>
    </row>
    <row r="40" spans="1:17" ht="11.1" customHeight="1" thickBot="1">
      <c r="A40" s="104" t="s">
        <v>26</v>
      </c>
      <c r="B40" s="104"/>
      <c r="C40" s="105" t="s">
        <v>27</v>
      </c>
      <c r="D40" s="105"/>
      <c r="E40" s="105"/>
      <c r="F40" s="105"/>
      <c r="G40" s="105"/>
      <c r="H40" s="105"/>
      <c r="I40" s="105"/>
      <c r="J40" s="105"/>
      <c r="K40" s="105"/>
      <c r="L40" s="105"/>
      <c r="M40" s="105"/>
      <c r="N40" s="105"/>
      <c r="O40" s="105"/>
      <c r="P40" s="105"/>
      <c r="Q40" s="105"/>
    </row>
    <row r="41" spans="1:17" ht="36" customHeight="1">
      <c r="A41" s="92">
        <v>1</v>
      </c>
      <c r="B41" s="92"/>
      <c r="C41" s="93" t="s">
        <v>28</v>
      </c>
      <c r="D41" s="94"/>
      <c r="E41" s="94"/>
      <c r="F41" s="94"/>
      <c r="G41" s="94"/>
      <c r="H41" s="94"/>
      <c r="I41" s="94"/>
      <c r="J41" s="94"/>
      <c r="K41" s="94"/>
      <c r="L41" s="94"/>
      <c r="M41" s="94"/>
      <c r="N41" s="94"/>
      <c r="O41" s="94"/>
      <c r="P41" s="94"/>
      <c r="Q41" s="95"/>
    </row>
    <row r="42" spans="1:17" ht="11.1" customHeight="1">
      <c r="A42" s="92">
        <v>2</v>
      </c>
      <c r="B42" s="92"/>
      <c r="C42" s="96" t="s">
        <v>29</v>
      </c>
      <c r="D42" s="96"/>
      <c r="E42" s="96"/>
      <c r="F42" s="96"/>
      <c r="G42" s="96"/>
      <c r="H42" s="96"/>
      <c r="I42" s="96"/>
      <c r="J42" s="96"/>
      <c r="K42" s="96"/>
      <c r="L42" s="96"/>
      <c r="M42" s="96"/>
      <c r="N42" s="96"/>
      <c r="O42" s="96"/>
      <c r="P42" s="96"/>
      <c r="Q42" s="96"/>
    </row>
    <row r="43" spans="1:17" ht="11.1" customHeight="1"/>
    <row r="44" spans="1:17" ht="11.1" customHeight="1">
      <c r="A44" s="20" t="s">
        <v>31</v>
      </c>
      <c r="B44" s="58" t="s">
        <v>32</v>
      </c>
      <c r="C44" s="58"/>
      <c r="D44" s="58"/>
      <c r="E44" s="58"/>
      <c r="F44" s="58"/>
      <c r="G44" s="58"/>
      <c r="H44" s="58"/>
      <c r="I44" s="58"/>
      <c r="J44" s="58"/>
      <c r="K44" s="58"/>
      <c r="L44" s="58"/>
      <c r="M44" s="58"/>
      <c r="N44" s="58"/>
      <c r="O44" s="58"/>
      <c r="P44" s="58"/>
    </row>
    <row r="45" spans="1:17" ht="11.1" customHeight="1">
      <c r="Q45" s="4" t="s">
        <v>33</v>
      </c>
    </row>
    <row r="46" spans="1:17" ht="11.1" customHeight="1">
      <c r="A46" s="76" t="s">
        <v>26</v>
      </c>
      <c r="B46" s="76"/>
      <c r="C46" s="79" t="s">
        <v>34</v>
      </c>
      <c r="D46" s="79"/>
      <c r="E46" s="79"/>
      <c r="F46" s="79"/>
      <c r="G46" s="79"/>
      <c r="H46" s="79"/>
      <c r="I46" s="79"/>
      <c r="J46" s="79" t="s">
        <v>35</v>
      </c>
      <c r="K46" s="79"/>
      <c r="L46" s="82" t="s">
        <v>36</v>
      </c>
      <c r="M46" s="82"/>
      <c r="N46" s="85" t="s">
        <v>37</v>
      </c>
      <c r="O46" s="85"/>
      <c r="P46" s="88" t="s">
        <v>38</v>
      </c>
      <c r="Q46" s="88"/>
    </row>
    <row r="47" spans="1:17" ht="11.1" customHeight="1">
      <c r="A47" s="77"/>
      <c r="B47" s="78"/>
      <c r="C47" s="80"/>
      <c r="D47" s="81"/>
      <c r="E47" s="81"/>
      <c r="F47" s="81"/>
      <c r="G47" s="81"/>
      <c r="H47" s="81"/>
      <c r="I47" s="81"/>
      <c r="J47" s="80"/>
      <c r="K47" s="81"/>
      <c r="L47" s="83"/>
      <c r="M47" s="84"/>
      <c r="N47" s="86"/>
      <c r="O47" s="87"/>
      <c r="P47" s="89"/>
      <c r="Q47" s="90"/>
    </row>
    <row r="48" spans="1:17" ht="11.1" customHeight="1" thickBot="1">
      <c r="A48" s="48">
        <v>1</v>
      </c>
      <c r="B48" s="48"/>
      <c r="C48" s="49">
        <v>2</v>
      </c>
      <c r="D48" s="49"/>
      <c r="E48" s="49"/>
      <c r="F48" s="49"/>
      <c r="G48" s="49"/>
      <c r="H48" s="49"/>
      <c r="I48" s="49"/>
      <c r="J48" s="91">
        <v>3</v>
      </c>
      <c r="K48" s="91"/>
      <c r="L48" s="91">
        <v>4</v>
      </c>
      <c r="M48" s="91"/>
      <c r="N48" s="91">
        <v>5</v>
      </c>
      <c r="O48" s="91"/>
      <c r="P48" s="51">
        <v>6</v>
      </c>
      <c r="Q48" s="51"/>
    </row>
    <row r="49" spans="1:18" ht="44.1" customHeight="1">
      <c r="A49" s="70">
        <v>1</v>
      </c>
      <c r="B49" s="70"/>
      <c r="C49" s="71" t="s">
        <v>28</v>
      </c>
      <c r="D49" s="71"/>
      <c r="E49" s="71"/>
      <c r="F49" s="71"/>
      <c r="G49" s="71"/>
      <c r="H49" s="71"/>
      <c r="I49" s="71"/>
      <c r="J49" s="72">
        <v>33853941</v>
      </c>
      <c r="K49" s="72"/>
      <c r="L49" s="72">
        <v>1251312</v>
      </c>
      <c r="M49" s="72"/>
      <c r="N49" s="73">
        <v>1163000</v>
      </c>
      <c r="O49" s="73"/>
      <c r="P49" s="72">
        <f>J49+L49</f>
        <v>35105253</v>
      </c>
      <c r="Q49" s="72"/>
      <c r="R49"/>
    </row>
    <row r="50" spans="1:18" ht="11.1" customHeight="1">
      <c r="A50" s="70">
        <v>2</v>
      </c>
      <c r="B50" s="70"/>
      <c r="C50" s="71" t="s">
        <v>29</v>
      </c>
      <c r="D50" s="71"/>
      <c r="E50" s="71"/>
      <c r="F50" s="71"/>
      <c r="G50" s="71"/>
      <c r="H50" s="71"/>
      <c r="I50" s="71"/>
      <c r="J50" s="74">
        <v>113650</v>
      </c>
      <c r="K50" s="74"/>
      <c r="L50" s="75"/>
      <c r="M50" s="75"/>
      <c r="N50" s="75"/>
      <c r="O50" s="75"/>
      <c r="P50" s="72">
        <f>J50</f>
        <v>113650</v>
      </c>
      <c r="Q50" s="72"/>
      <c r="R50"/>
    </row>
    <row r="51" spans="1:18" s="11" customFormat="1" ht="11.1" customHeight="1">
      <c r="A51" s="64" t="s">
        <v>38</v>
      </c>
      <c r="B51" s="64"/>
      <c r="C51" s="64"/>
      <c r="D51" s="64"/>
      <c r="E51" s="64"/>
      <c r="F51" s="64"/>
      <c r="G51" s="64"/>
      <c r="H51" s="64"/>
      <c r="I51" s="64"/>
      <c r="J51" s="65">
        <f>J49+J50</f>
        <v>33967591</v>
      </c>
      <c r="K51" s="65"/>
      <c r="L51" s="65">
        <f>L49+L50</f>
        <v>1251312</v>
      </c>
      <c r="M51" s="65"/>
      <c r="N51" s="65">
        <f>N49+N50</f>
        <v>1163000</v>
      </c>
      <c r="O51" s="65"/>
      <c r="P51" s="65">
        <f>P49+P50</f>
        <v>35218903</v>
      </c>
      <c r="Q51" s="65"/>
    </row>
    <row r="53" spans="1:18" ht="11.1" customHeight="1">
      <c r="A53" s="21" t="s">
        <v>39</v>
      </c>
      <c r="B53" s="66" t="s">
        <v>40</v>
      </c>
      <c r="C53" s="66"/>
      <c r="D53" s="66"/>
      <c r="E53" s="66"/>
      <c r="F53" s="66"/>
      <c r="G53" s="66"/>
      <c r="H53" s="66"/>
      <c r="I53" s="66"/>
      <c r="J53" s="66"/>
      <c r="K53" s="66"/>
      <c r="L53" s="66"/>
      <c r="M53" s="66"/>
      <c r="N53" s="66"/>
      <c r="O53" s="66"/>
      <c r="P53" s="66"/>
    </row>
    <row r="54" spans="1:18" ht="11.1" customHeight="1">
      <c r="A54" s="18"/>
      <c r="B54" s="18"/>
      <c r="C54" s="18"/>
      <c r="D54" s="18"/>
      <c r="E54" s="18"/>
      <c r="F54" s="18"/>
      <c r="G54" s="18"/>
      <c r="H54" s="18"/>
      <c r="I54" s="18"/>
      <c r="J54" s="18"/>
      <c r="K54" s="18"/>
      <c r="L54" s="18"/>
      <c r="M54" s="18"/>
      <c r="N54" s="18"/>
      <c r="O54" s="18"/>
      <c r="P54" s="17" t="s">
        <v>33</v>
      </c>
    </row>
    <row r="55" spans="1:18" ht="11.1" customHeight="1">
      <c r="A55" s="67" t="s">
        <v>41</v>
      </c>
      <c r="B55" s="67"/>
      <c r="C55" s="67"/>
      <c r="D55" s="67"/>
      <c r="E55" s="67"/>
      <c r="F55" s="67"/>
      <c r="G55" s="67"/>
      <c r="H55" s="67"/>
      <c r="I55" s="67"/>
      <c r="J55" s="67"/>
      <c r="K55" s="68" t="s">
        <v>35</v>
      </c>
      <c r="L55" s="68"/>
      <c r="M55" s="68" t="s">
        <v>36</v>
      </c>
      <c r="N55" s="68"/>
      <c r="O55" s="69" t="s">
        <v>38</v>
      </c>
      <c r="P55" s="69"/>
    </row>
    <row r="56" spans="1:18" ht="11.1" customHeight="1" thickBot="1">
      <c r="A56" s="52">
        <v>1</v>
      </c>
      <c r="B56" s="52"/>
      <c r="C56" s="52"/>
      <c r="D56" s="52"/>
      <c r="E56" s="52"/>
      <c r="F56" s="52"/>
      <c r="G56" s="52"/>
      <c r="H56" s="52"/>
      <c r="I56" s="52"/>
      <c r="J56" s="52"/>
      <c r="K56" s="53">
        <v>2</v>
      </c>
      <c r="L56" s="53"/>
      <c r="M56" s="53">
        <v>3</v>
      </c>
      <c r="N56" s="53"/>
      <c r="O56" s="54">
        <v>4</v>
      </c>
      <c r="P56" s="54"/>
    </row>
    <row r="57" spans="1:18" ht="11.1" customHeight="1">
      <c r="A57" s="62" t="s">
        <v>101</v>
      </c>
      <c r="B57" s="62"/>
      <c r="C57" s="62"/>
      <c r="D57" s="62"/>
      <c r="E57" s="62"/>
      <c r="F57" s="62"/>
      <c r="G57" s="62"/>
      <c r="H57" s="62"/>
      <c r="I57" s="62"/>
      <c r="J57" s="63"/>
      <c r="K57" s="59">
        <f>J51</f>
        <v>33967591</v>
      </c>
      <c r="L57" s="60"/>
      <c r="M57" s="59">
        <v>1163000</v>
      </c>
      <c r="N57" s="60"/>
      <c r="O57" s="59">
        <f>P51</f>
        <v>35218903</v>
      </c>
      <c r="P57" s="61"/>
    </row>
    <row r="58" spans="1:18" ht="11.1" customHeight="1">
      <c r="A58" s="55" t="s">
        <v>38</v>
      </c>
      <c r="B58" s="55"/>
      <c r="C58" s="55"/>
      <c r="D58" s="55"/>
      <c r="E58" s="55"/>
      <c r="F58" s="55"/>
      <c r="G58" s="55"/>
      <c r="H58" s="55"/>
      <c r="I58" s="55"/>
      <c r="J58" s="55"/>
      <c r="K58" s="56">
        <f>K57</f>
        <v>33967591</v>
      </c>
      <c r="L58" s="56"/>
      <c r="M58" s="57">
        <f>M57</f>
        <v>1163000</v>
      </c>
      <c r="N58" s="57"/>
      <c r="O58" s="56">
        <f>O57</f>
        <v>35218903</v>
      </c>
      <c r="P58" s="56"/>
    </row>
    <row r="59" spans="1:18" ht="12" customHeight="1"/>
    <row r="60" spans="1:18" ht="11.1" customHeight="1">
      <c r="A60" s="20" t="s">
        <v>42</v>
      </c>
      <c r="B60" s="58" t="s">
        <v>43</v>
      </c>
      <c r="C60" s="58"/>
      <c r="D60" s="58"/>
      <c r="E60" s="58"/>
      <c r="F60" s="58"/>
      <c r="G60" s="58"/>
      <c r="H60" s="58"/>
      <c r="I60" s="58"/>
      <c r="J60" s="58"/>
      <c r="K60" s="58"/>
      <c r="L60" s="58"/>
      <c r="M60" s="58"/>
      <c r="N60" s="58"/>
      <c r="O60" s="58"/>
      <c r="P60" s="58"/>
      <c r="Q60" s="58"/>
    </row>
    <row r="61" spans="1:18" ht="24" customHeight="1">
      <c r="A61" s="43" t="s">
        <v>26</v>
      </c>
      <c r="B61" s="43"/>
      <c r="C61" s="44" t="s">
        <v>44</v>
      </c>
      <c r="D61" s="44"/>
      <c r="E61" s="44"/>
      <c r="F61" s="44"/>
      <c r="G61" s="44"/>
      <c r="H61" s="44"/>
      <c r="I61" s="12" t="s">
        <v>45</v>
      </c>
      <c r="J61" s="45" t="s">
        <v>46</v>
      </c>
      <c r="K61" s="45"/>
      <c r="L61" s="45"/>
      <c r="M61" s="46" t="s">
        <v>35</v>
      </c>
      <c r="N61" s="46"/>
      <c r="O61" s="46" t="s">
        <v>36</v>
      </c>
      <c r="P61" s="46"/>
      <c r="Q61" s="47" t="s">
        <v>38</v>
      </c>
      <c r="R61" s="47"/>
    </row>
    <row r="62" spans="1:18" ht="11.1" customHeight="1">
      <c r="A62" s="48">
        <v>1</v>
      </c>
      <c r="B62" s="48"/>
      <c r="C62" s="49">
        <v>2</v>
      </c>
      <c r="D62" s="49"/>
      <c r="E62" s="49"/>
      <c r="F62" s="49"/>
      <c r="G62" s="49"/>
      <c r="H62" s="49"/>
      <c r="I62" s="10">
        <v>3</v>
      </c>
      <c r="J62" s="49">
        <v>4</v>
      </c>
      <c r="K62" s="49"/>
      <c r="L62" s="49"/>
      <c r="M62" s="50">
        <v>5</v>
      </c>
      <c r="N62" s="50"/>
      <c r="O62" s="50">
        <v>6</v>
      </c>
      <c r="P62" s="50"/>
      <c r="Q62" s="51">
        <v>7</v>
      </c>
      <c r="R62" s="51"/>
    </row>
    <row r="63" spans="1:18" s="13" customFormat="1" ht="21.95" customHeight="1">
      <c r="A63" s="34">
        <v>1</v>
      </c>
      <c r="B63" s="34"/>
      <c r="C63" s="35" t="s">
        <v>28</v>
      </c>
      <c r="D63" s="35"/>
      <c r="E63" s="35"/>
      <c r="F63" s="35"/>
      <c r="G63" s="35"/>
      <c r="H63" s="35"/>
      <c r="I63" s="35"/>
      <c r="J63" s="35"/>
      <c r="K63" s="35"/>
      <c r="L63" s="35"/>
      <c r="M63" s="35"/>
      <c r="N63" s="35"/>
      <c r="O63" s="35"/>
      <c r="P63" s="35"/>
      <c r="Q63" s="35"/>
      <c r="R63" s="35"/>
    </row>
    <row r="64" spans="1:18" s="13" customFormat="1" ht="11.1" customHeight="1">
      <c r="A64" s="33" t="s">
        <v>47</v>
      </c>
      <c r="B64" s="33"/>
      <c r="C64" s="33"/>
      <c r="D64" s="33"/>
      <c r="E64" s="33"/>
      <c r="F64" s="33"/>
      <c r="G64" s="33"/>
      <c r="H64" s="33"/>
      <c r="I64" s="33"/>
      <c r="J64" s="33"/>
      <c r="K64" s="33"/>
      <c r="L64" s="33"/>
      <c r="M64" s="33"/>
      <c r="N64" s="33"/>
      <c r="O64" s="33"/>
      <c r="P64" s="33"/>
      <c r="Q64" s="33"/>
      <c r="R64" s="33"/>
    </row>
    <row r="65" spans="1:18" s="13" customFormat="1" ht="11.1" customHeight="1">
      <c r="A65" s="29">
        <v>1</v>
      </c>
      <c r="B65" s="29"/>
      <c r="C65" s="30" t="s">
        <v>48</v>
      </c>
      <c r="D65" s="30"/>
      <c r="E65" s="30"/>
      <c r="F65" s="30"/>
      <c r="G65" s="30"/>
      <c r="H65" s="30"/>
      <c r="I65" s="14" t="s">
        <v>49</v>
      </c>
      <c r="J65" s="31" t="s">
        <v>50</v>
      </c>
      <c r="K65" s="31"/>
      <c r="L65" s="31"/>
      <c r="M65" s="37">
        <v>2</v>
      </c>
      <c r="N65" s="37"/>
      <c r="O65" s="32"/>
      <c r="P65" s="32"/>
      <c r="Q65" s="37">
        <v>2</v>
      </c>
      <c r="R65" s="37"/>
    </row>
    <row r="66" spans="1:18" s="13" customFormat="1" ht="11.1" customHeight="1">
      <c r="A66" s="29">
        <v>2</v>
      </c>
      <c r="B66" s="29"/>
      <c r="C66" s="30" t="s">
        <v>51</v>
      </c>
      <c r="D66" s="30"/>
      <c r="E66" s="30"/>
      <c r="F66" s="30"/>
      <c r="G66" s="30"/>
      <c r="H66" s="30"/>
      <c r="I66" s="14" t="s">
        <v>49</v>
      </c>
      <c r="J66" s="31" t="s">
        <v>52</v>
      </c>
      <c r="K66" s="31"/>
      <c r="L66" s="31"/>
      <c r="M66" s="39">
        <f>M68+M69+M67</f>
        <v>295.25</v>
      </c>
      <c r="N66" s="39"/>
      <c r="O66" s="32"/>
      <c r="P66" s="32"/>
      <c r="Q66" s="39">
        <v>295.25</v>
      </c>
      <c r="R66" s="39"/>
    </row>
    <row r="67" spans="1:18" s="13" customFormat="1" ht="11.1" customHeight="1">
      <c r="A67" s="29">
        <v>3</v>
      </c>
      <c r="B67" s="29"/>
      <c r="C67" s="30" t="s">
        <v>53</v>
      </c>
      <c r="D67" s="30"/>
      <c r="E67" s="30"/>
      <c r="F67" s="30"/>
      <c r="G67" s="30"/>
      <c r="H67" s="30"/>
      <c r="I67" s="14" t="s">
        <v>49</v>
      </c>
      <c r="J67" s="31" t="s">
        <v>52</v>
      </c>
      <c r="K67" s="31"/>
      <c r="L67" s="31"/>
      <c r="M67" s="37">
        <v>59</v>
      </c>
      <c r="N67" s="37"/>
      <c r="O67" s="32"/>
      <c r="P67" s="32"/>
      <c r="Q67" s="37">
        <v>59</v>
      </c>
      <c r="R67" s="37"/>
    </row>
    <row r="68" spans="1:18" s="13" customFormat="1" ht="11.1" customHeight="1">
      <c r="A68" s="29">
        <v>4</v>
      </c>
      <c r="B68" s="29"/>
      <c r="C68" s="30" t="s">
        <v>54</v>
      </c>
      <c r="D68" s="30"/>
      <c r="E68" s="30"/>
      <c r="F68" s="30"/>
      <c r="G68" s="30"/>
      <c r="H68" s="30"/>
      <c r="I68" s="14" t="s">
        <v>49</v>
      </c>
      <c r="J68" s="31" t="s">
        <v>52</v>
      </c>
      <c r="K68" s="31"/>
      <c r="L68" s="31"/>
      <c r="M68" s="39">
        <v>176.75</v>
      </c>
      <c r="N68" s="39"/>
      <c r="O68" s="32"/>
      <c r="P68" s="32"/>
      <c r="Q68" s="39">
        <v>176.75</v>
      </c>
      <c r="R68" s="39"/>
    </row>
    <row r="69" spans="1:18" s="13" customFormat="1" ht="11.1" customHeight="1">
      <c r="A69" s="29">
        <v>5</v>
      </c>
      <c r="B69" s="29"/>
      <c r="C69" s="30" t="s">
        <v>55</v>
      </c>
      <c r="D69" s="30"/>
      <c r="E69" s="30"/>
      <c r="F69" s="30"/>
      <c r="G69" s="30"/>
      <c r="H69" s="30"/>
      <c r="I69" s="14" t="s">
        <v>49</v>
      </c>
      <c r="J69" s="31" t="s">
        <v>52</v>
      </c>
      <c r="K69" s="31"/>
      <c r="L69" s="31"/>
      <c r="M69" s="39">
        <v>59.5</v>
      </c>
      <c r="N69" s="39"/>
      <c r="O69" s="32"/>
      <c r="P69" s="32"/>
      <c r="Q69" s="39">
        <v>59.5</v>
      </c>
      <c r="R69" s="39"/>
    </row>
    <row r="70" spans="1:18" s="13" customFormat="1" ht="11.1" customHeight="1">
      <c r="A70" s="29">
        <v>6</v>
      </c>
      <c r="B70" s="29"/>
      <c r="C70" s="31" t="s">
        <v>97</v>
      </c>
      <c r="D70" s="30"/>
      <c r="E70" s="30"/>
      <c r="F70" s="30"/>
      <c r="G70" s="30"/>
      <c r="H70" s="30"/>
      <c r="I70" s="14" t="s">
        <v>56</v>
      </c>
      <c r="J70" s="31" t="s">
        <v>57</v>
      </c>
      <c r="K70" s="31"/>
      <c r="L70" s="31"/>
      <c r="M70" s="38">
        <f>J49/1000</f>
        <v>33853.940999999999</v>
      </c>
      <c r="N70" s="38"/>
      <c r="O70" s="38">
        <f>L49/1000</f>
        <v>1251.3119999999999</v>
      </c>
      <c r="P70" s="38"/>
      <c r="Q70" s="38">
        <f>M70+O70</f>
        <v>35105.252999999997</v>
      </c>
      <c r="R70" s="38"/>
    </row>
    <row r="71" spans="1:18" s="13" customFormat="1" ht="11.1" customHeight="1">
      <c r="A71" s="33" t="s">
        <v>58</v>
      </c>
      <c r="B71" s="33"/>
      <c r="C71" s="33"/>
      <c r="D71" s="33"/>
      <c r="E71" s="33"/>
      <c r="F71" s="33"/>
      <c r="G71" s="33"/>
      <c r="H71" s="33"/>
      <c r="I71" s="33"/>
      <c r="J71" s="33"/>
      <c r="K71" s="33"/>
      <c r="L71" s="33"/>
      <c r="M71" s="33"/>
      <c r="N71" s="33"/>
      <c r="O71" s="33"/>
      <c r="P71" s="33"/>
      <c r="Q71" s="33"/>
      <c r="R71" s="33"/>
    </row>
    <row r="72" spans="1:18" s="13" customFormat="1" ht="11.1" customHeight="1">
      <c r="A72" s="29">
        <v>1</v>
      </c>
      <c r="B72" s="29"/>
      <c r="C72" s="30" t="s">
        <v>59</v>
      </c>
      <c r="D72" s="30"/>
      <c r="E72" s="30"/>
      <c r="F72" s="30"/>
      <c r="G72" s="30"/>
      <c r="H72" s="30"/>
      <c r="I72" s="14" t="s">
        <v>60</v>
      </c>
      <c r="J72" s="31" t="s">
        <v>61</v>
      </c>
      <c r="K72" s="31"/>
      <c r="L72" s="31"/>
      <c r="M72" s="39"/>
      <c r="N72" s="39"/>
      <c r="O72" s="39">
        <f>80.6+42.355</f>
        <v>122.95499999999998</v>
      </c>
      <c r="P72" s="39"/>
      <c r="Q72" s="39">
        <v>122.955</v>
      </c>
      <c r="R72" s="39"/>
    </row>
    <row r="73" spans="1:18" s="13" customFormat="1" ht="21.95" customHeight="1">
      <c r="A73" s="29">
        <v>2</v>
      </c>
      <c r="B73" s="29"/>
      <c r="C73" s="30" t="s">
        <v>62</v>
      </c>
      <c r="D73" s="30"/>
      <c r="E73" s="30"/>
      <c r="F73" s="30"/>
      <c r="G73" s="30"/>
      <c r="H73" s="30"/>
      <c r="I73" s="14" t="s">
        <v>63</v>
      </c>
      <c r="J73" s="31" t="s">
        <v>64</v>
      </c>
      <c r="K73" s="31"/>
      <c r="L73" s="31"/>
      <c r="M73" s="36"/>
      <c r="N73" s="36"/>
      <c r="O73" s="36">
        <f>369.236+558.664</f>
        <v>927.9</v>
      </c>
      <c r="P73" s="36"/>
      <c r="Q73" s="36">
        <f>O73</f>
        <v>927.9</v>
      </c>
      <c r="R73" s="36"/>
    </row>
    <row r="74" spans="1:18" s="13" customFormat="1" ht="11.1" customHeight="1">
      <c r="A74" s="29">
        <v>3</v>
      </c>
      <c r="B74" s="29"/>
      <c r="C74" s="30" t="s">
        <v>62</v>
      </c>
      <c r="D74" s="30"/>
      <c r="E74" s="30"/>
      <c r="F74" s="30"/>
      <c r="G74" s="30"/>
      <c r="H74" s="30"/>
      <c r="I74" s="14" t="s">
        <v>56</v>
      </c>
      <c r="J74" s="31" t="s">
        <v>64</v>
      </c>
      <c r="K74" s="31"/>
      <c r="L74" s="31"/>
      <c r="M74" s="38"/>
      <c r="N74" s="38"/>
      <c r="O74" s="38">
        <f>3034.153+10697.43</f>
        <v>13731.583000000001</v>
      </c>
      <c r="P74" s="38"/>
      <c r="Q74" s="38">
        <f>O74</f>
        <v>13731.583000000001</v>
      </c>
      <c r="R74" s="38"/>
    </row>
    <row r="75" spans="1:18" s="13" customFormat="1" ht="21.95" customHeight="1">
      <c r="A75" s="29">
        <v>4</v>
      </c>
      <c r="B75" s="29"/>
      <c r="C75" s="30" t="s">
        <v>65</v>
      </c>
      <c r="D75" s="30"/>
      <c r="E75" s="30"/>
      <c r="F75" s="30"/>
      <c r="G75" s="30"/>
      <c r="H75" s="30"/>
      <c r="I75" s="14" t="s">
        <v>63</v>
      </c>
      <c r="J75" s="31" t="s">
        <v>61</v>
      </c>
      <c r="K75" s="31"/>
      <c r="L75" s="31"/>
      <c r="M75" s="36"/>
      <c r="N75" s="36"/>
      <c r="O75" s="36">
        <f>20+25</f>
        <v>45</v>
      </c>
      <c r="P75" s="36"/>
      <c r="Q75" s="36">
        <f>O75</f>
        <v>45</v>
      </c>
      <c r="R75" s="36"/>
    </row>
    <row r="76" spans="1:18" s="13" customFormat="1" ht="11.1" customHeight="1">
      <c r="A76" s="29">
        <v>5</v>
      </c>
      <c r="B76" s="29"/>
      <c r="C76" s="30" t="s">
        <v>65</v>
      </c>
      <c r="D76" s="30"/>
      <c r="E76" s="30"/>
      <c r="F76" s="30"/>
      <c r="G76" s="30"/>
      <c r="H76" s="30"/>
      <c r="I76" s="14" t="s">
        <v>56</v>
      </c>
      <c r="J76" s="31" t="s">
        <v>61</v>
      </c>
      <c r="K76" s="31"/>
      <c r="L76" s="31"/>
      <c r="M76" s="36"/>
      <c r="N76" s="36"/>
      <c r="O76" s="36">
        <f>92+55</f>
        <v>147</v>
      </c>
      <c r="P76" s="36"/>
      <c r="Q76" s="36">
        <f>O76</f>
        <v>147</v>
      </c>
      <c r="R76" s="36"/>
    </row>
    <row r="77" spans="1:18" s="13" customFormat="1" ht="21.95" customHeight="1">
      <c r="A77" s="29">
        <v>6</v>
      </c>
      <c r="B77" s="29"/>
      <c r="C77" s="30" t="s">
        <v>66</v>
      </c>
      <c r="D77" s="30"/>
      <c r="E77" s="30"/>
      <c r="F77" s="30"/>
      <c r="G77" s="30"/>
      <c r="H77" s="30"/>
      <c r="I77" s="14" t="s">
        <v>63</v>
      </c>
      <c r="J77" s="31" t="s">
        <v>61</v>
      </c>
      <c r="K77" s="31"/>
      <c r="L77" s="31"/>
      <c r="M77" s="36"/>
      <c r="N77" s="36"/>
      <c r="O77" s="36">
        <f>1.3+18</f>
        <v>19.3</v>
      </c>
      <c r="P77" s="36"/>
      <c r="Q77" s="36">
        <f>O77</f>
        <v>19.3</v>
      </c>
      <c r="R77" s="36"/>
    </row>
    <row r="78" spans="1:18" s="13" customFormat="1" ht="11.1" customHeight="1">
      <c r="A78" s="29">
        <v>7</v>
      </c>
      <c r="B78" s="29"/>
      <c r="C78" s="30" t="s">
        <v>66</v>
      </c>
      <c r="D78" s="30"/>
      <c r="E78" s="30"/>
      <c r="F78" s="30"/>
      <c r="G78" s="30"/>
      <c r="H78" s="30"/>
      <c r="I78" s="14" t="s">
        <v>56</v>
      </c>
      <c r="J78" s="31" t="s">
        <v>57</v>
      </c>
      <c r="K78" s="31"/>
      <c r="L78" s="31"/>
      <c r="M78" s="42"/>
      <c r="N78" s="42"/>
      <c r="O78" s="38">
        <f>388+775</f>
        <v>1163</v>
      </c>
      <c r="P78" s="38"/>
      <c r="Q78" s="36">
        <f t="shared" ref="Q78:Q79" si="0">O78</f>
        <v>1163</v>
      </c>
      <c r="R78" s="36"/>
    </row>
    <row r="79" spans="1:18" s="13" customFormat="1" ht="11.1" customHeight="1">
      <c r="A79" s="29">
        <v>8</v>
      </c>
      <c r="B79" s="29"/>
      <c r="C79" s="30" t="s">
        <v>67</v>
      </c>
      <c r="D79" s="30"/>
      <c r="E79" s="30"/>
      <c r="F79" s="30"/>
      <c r="G79" s="30"/>
      <c r="H79" s="30"/>
      <c r="I79" s="14" t="s">
        <v>49</v>
      </c>
      <c r="J79" s="31" t="s">
        <v>61</v>
      </c>
      <c r="K79" s="31"/>
      <c r="L79" s="31"/>
      <c r="M79" s="42"/>
      <c r="N79" s="42"/>
      <c r="O79" s="42">
        <f>1536000+815285</f>
        <v>2351285</v>
      </c>
      <c r="P79" s="42"/>
      <c r="Q79" s="42">
        <f t="shared" si="0"/>
        <v>2351285</v>
      </c>
      <c r="R79" s="42"/>
    </row>
    <row r="80" spans="1:18" s="13" customFormat="1" ht="11.1" customHeight="1">
      <c r="A80" s="33" t="s">
        <v>68</v>
      </c>
      <c r="B80" s="33"/>
      <c r="C80" s="33"/>
      <c r="D80" s="33"/>
      <c r="E80" s="33"/>
      <c r="F80" s="33"/>
      <c r="G80" s="33"/>
      <c r="H80" s="33"/>
      <c r="I80" s="33"/>
      <c r="J80" s="33"/>
      <c r="K80" s="33"/>
      <c r="L80" s="33"/>
      <c r="M80" s="33"/>
      <c r="N80" s="33"/>
      <c r="O80" s="33"/>
      <c r="P80" s="33"/>
      <c r="Q80" s="33"/>
      <c r="R80" s="33"/>
    </row>
    <row r="81" spans="1:18" s="13" customFormat="1" ht="11.1" customHeight="1">
      <c r="A81" s="40">
        <v>1</v>
      </c>
      <c r="B81" s="40"/>
      <c r="C81" s="31" t="s">
        <v>69</v>
      </c>
      <c r="D81" s="31"/>
      <c r="E81" s="31"/>
      <c r="F81" s="31"/>
      <c r="G81" s="31"/>
      <c r="H81" s="31"/>
      <c r="I81" s="19" t="s">
        <v>49</v>
      </c>
      <c r="J81" s="31" t="s">
        <v>70</v>
      </c>
      <c r="K81" s="31"/>
      <c r="L81" s="31"/>
      <c r="M81" s="38"/>
      <c r="N81" s="38"/>
      <c r="O81" s="38">
        <f>O79/M66</f>
        <v>7963.708721422523</v>
      </c>
      <c r="P81" s="38"/>
      <c r="Q81" s="41">
        <f>O81</f>
        <v>7963.708721422523</v>
      </c>
      <c r="R81" s="41"/>
    </row>
    <row r="82" spans="1:18" s="13" customFormat="1" ht="11.1" customHeight="1">
      <c r="A82" s="40">
        <v>2</v>
      </c>
      <c r="B82" s="40"/>
      <c r="C82" s="31" t="s">
        <v>71</v>
      </c>
      <c r="D82" s="31"/>
      <c r="E82" s="31"/>
      <c r="F82" s="31"/>
      <c r="G82" s="31"/>
      <c r="H82" s="31"/>
      <c r="I82" s="19" t="s">
        <v>72</v>
      </c>
      <c r="J82" s="31" t="s">
        <v>70</v>
      </c>
      <c r="K82" s="31"/>
      <c r="L82" s="31"/>
      <c r="M82" s="36"/>
      <c r="N82" s="36"/>
      <c r="O82" s="36">
        <f>O78/O77</f>
        <v>60.259067357512954</v>
      </c>
      <c r="P82" s="36"/>
      <c r="Q82" s="36">
        <v>60.259</v>
      </c>
      <c r="R82" s="36"/>
    </row>
    <row r="83" spans="1:18" s="13" customFormat="1" ht="11.1" customHeight="1">
      <c r="A83" s="40">
        <v>3</v>
      </c>
      <c r="B83" s="40"/>
      <c r="C83" s="31" t="s">
        <v>73</v>
      </c>
      <c r="D83" s="31"/>
      <c r="E83" s="31"/>
      <c r="F83" s="31"/>
      <c r="G83" s="31"/>
      <c r="H83" s="31"/>
      <c r="I83" s="19" t="s">
        <v>72</v>
      </c>
      <c r="J83" s="31" t="s">
        <v>70</v>
      </c>
      <c r="K83" s="31"/>
      <c r="L83" s="31"/>
      <c r="M83" s="36">
        <f>M70/O72</f>
        <v>275.3360253751373</v>
      </c>
      <c r="N83" s="36"/>
      <c r="O83" s="36">
        <f>O70/O72</f>
        <v>10.176991582286202</v>
      </c>
      <c r="P83" s="36"/>
      <c r="Q83" s="36">
        <f>M83+O83</f>
        <v>285.51301695742347</v>
      </c>
      <c r="R83" s="36"/>
    </row>
    <row r="84" spans="1:18" s="13" customFormat="1" ht="11.1" customHeight="1">
      <c r="A84" s="33" t="s">
        <v>74</v>
      </c>
      <c r="B84" s="33"/>
      <c r="C84" s="33"/>
      <c r="D84" s="33"/>
      <c r="E84" s="33"/>
      <c r="F84" s="33"/>
      <c r="G84" s="33"/>
      <c r="H84" s="33"/>
      <c r="I84" s="33"/>
      <c r="J84" s="33"/>
      <c r="K84" s="33"/>
      <c r="L84" s="33"/>
      <c r="M84" s="33"/>
      <c r="N84" s="33"/>
      <c r="O84" s="33"/>
      <c r="P84" s="33"/>
      <c r="Q84" s="33"/>
      <c r="R84" s="33"/>
    </row>
    <row r="85" spans="1:18" s="13" customFormat="1" ht="21.95" customHeight="1">
      <c r="A85" s="40">
        <v>1</v>
      </c>
      <c r="B85" s="40"/>
      <c r="C85" s="31" t="s">
        <v>75</v>
      </c>
      <c r="D85" s="31"/>
      <c r="E85" s="31"/>
      <c r="F85" s="31"/>
      <c r="G85" s="31"/>
      <c r="H85" s="31"/>
      <c r="I85" s="19" t="s">
        <v>76</v>
      </c>
      <c r="J85" s="31" t="s">
        <v>70</v>
      </c>
      <c r="K85" s="31"/>
      <c r="L85" s="31"/>
      <c r="M85" s="37"/>
      <c r="N85" s="37"/>
      <c r="O85" s="41">
        <f>1163/1350%-100</f>
        <v>-13.851851851851848</v>
      </c>
      <c r="P85" s="41"/>
      <c r="Q85" s="41">
        <f>O85</f>
        <v>-13.851851851851848</v>
      </c>
      <c r="R85" s="41"/>
    </row>
    <row r="86" spans="1:18" s="13" customFormat="1" ht="21.95" customHeight="1">
      <c r="A86" s="40">
        <v>2</v>
      </c>
      <c r="B86" s="40"/>
      <c r="C86" s="31" t="s">
        <v>77</v>
      </c>
      <c r="D86" s="31"/>
      <c r="E86" s="31"/>
      <c r="F86" s="31"/>
      <c r="G86" s="31"/>
      <c r="H86" s="31"/>
      <c r="I86" s="19" t="s">
        <v>76</v>
      </c>
      <c r="J86" s="31" t="s">
        <v>70</v>
      </c>
      <c r="K86" s="31"/>
      <c r="L86" s="31"/>
      <c r="M86" s="39">
        <f>O79/2658205%-100</f>
        <v>-11.546137337037578</v>
      </c>
      <c r="N86" s="39"/>
      <c r="O86" s="32"/>
      <c r="P86" s="32"/>
      <c r="Q86" s="39">
        <f>M86</f>
        <v>-11.546137337037578</v>
      </c>
      <c r="R86" s="39"/>
    </row>
    <row r="87" spans="1:18" s="13" customFormat="1" ht="11.1" customHeight="1">
      <c r="A87" s="34">
        <v>2</v>
      </c>
      <c r="B87" s="34"/>
      <c r="C87" s="35" t="s">
        <v>29</v>
      </c>
      <c r="D87" s="35"/>
      <c r="E87" s="35"/>
      <c r="F87" s="35"/>
      <c r="G87" s="35"/>
      <c r="H87" s="35"/>
      <c r="I87" s="35"/>
      <c r="J87" s="35"/>
      <c r="K87" s="35"/>
      <c r="L87" s="35"/>
      <c r="M87" s="35"/>
      <c r="N87" s="35"/>
      <c r="O87" s="35"/>
      <c r="P87" s="35"/>
      <c r="Q87" s="35"/>
      <c r="R87" s="35"/>
    </row>
    <row r="88" spans="1:18" s="13" customFormat="1" ht="11.1" customHeight="1">
      <c r="A88" s="33" t="s">
        <v>47</v>
      </c>
      <c r="B88" s="33"/>
      <c r="C88" s="33"/>
      <c r="D88" s="33"/>
      <c r="E88" s="33"/>
      <c r="F88" s="33"/>
      <c r="G88" s="33"/>
      <c r="H88" s="33"/>
      <c r="I88" s="33"/>
      <c r="J88" s="33"/>
      <c r="K88" s="33"/>
      <c r="L88" s="33"/>
      <c r="M88" s="33"/>
      <c r="N88" s="33"/>
      <c r="O88" s="33"/>
      <c r="P88" s="33"/>
      <c r="Q88" s="33"/>
      <c r="R88" s="33"/>
    </row>
    <row r="89" spans="1:18" s="13" customFormat="1" ht="11.1" customHeight="1">
      <c r="A89" s="29">
        <v>1</v>
      </c>
      <c r="B89" s="29"/>
      <c r="C89" s="30" t="s">
        <v>78</v>
      </c>
      <c r="D89" s="30"/>
      <c r="E89" s="30"/>
      <c r="F89" s="30"/>
      <c r="G89" s="30"/>
      <c r="H89" s="30"/>
      <c r="I89" s="14" t="s">
        <v>56</v>
      </c>
      <c r="J89" s="31" t="s">
        <v>64</v>
      </c>
      <c r="K89" s="31"/>
      <c r="L89" s="31"/>
      <c r="M89" s="38">
        <f>J50/1000</f>
        <v>113.65</v>
      </c>
      <c r="N89" s="38"/>
      <c r="O89" s="32"/>
      <c r="P89" s="32"/>
      <c r="Q89" s="39">
        <f>M89</f>
        <v>113.65</v>
      </c>
      <c r="R89" s="39"/>
    </row>
    <row r="90" spans="1:18" s="13" customFormat="1" ht="11.1" customHeight="1">
      <c r="A90" s="33" t="s">
        <v>58</v>
      </c>
      <c r="B90" s="33"/>
      <c r="C90" s="33"/>
      <c r="D90" s="33"/>
      <c r="E90" s="33"/>
      <c r="F90" s="33"/>
      <c r="G90" s="33"/>
      <c r="H90" s="33"/>
      <c r="I90" s="33"/>
      <c r="J90" s="33"/>
      <c r="K90" s="33"/>
      <c r="L90" s="33"/>
      <c r="M90" s="33"/>
      <c r="N90" s="33"/>
      <c r="O90" s="33"/>
      <c r="P90" s="33"/>
      <c r="Q90" s="33"/>
      <c r="R90" s="33"/>
    </row>
    <row r="91" spans="1:18" s="13" customFormat="1" ht="11.1" customHeight="1">
      <c r="A91" s="29">
        <v>1</v>
      </c>
      <c r="B91" s="29"/>
      <c r="C91" s="31" t="s">
        <v>100</v>
      </c>
      <c r="D91" s="30"/>
      <c r="E91" s="30"/>
      <c r="F91" s="30"/>
      <c r="G91" s="30"/>
      <c r="H91" s="30"/>
      <c r="I91" s="14" t="s">
        <v>49</v>
      </c>
      <c r="J91" s="31" t="s">
        <v>64</v>
      </c>
      <c r="K91" s="31"/>
      <c r="L91" s="31"/>
      <c r="M91" s="37">
        <v>5</v>
      </c>
      <c r="N91" s="37"/>
      <c r="O91" s="32"/>
      <c r="P91" s="32"/>
      <c r="Q91" s="37">
        <f>M91</f>
        <v>5</v>
      </c>
      <c r="R91" s="37"/>
    </row>
    <row r="92" spans="1:18" s="13" customFormat="1" ht="11.1" customHeight="1">
      <c r="A92" s="33" t="s">
        <v>68</v>
      </c>
      <c r="B92" s="33"/>
      <c r="C92" s="33"/>
      <c r="D92" s="33"/>
      <c r="E92" s="33"/>
      <c r="F92" s="33"/>
      <c r="G92" s="33"/>
      <c r="H92" s="33"/>
      <c r="I92" s="33"/>
      <c r="J92" s="33"/>
      <c r="K92" s="33"/>
      <c r="L92" s="33"/>
      <c r="M92" s="33"/>
      <c r="N92" s="33"/>
      <c r="O92" s="33"/>
      <c r="P92" s="33"/>
      <c r="Q92" s="33"/>
      <c r="R92" s="33"/>
    </row>
    <row r="93" spans="1:18" s="13" customFormat="1" ht="11.1" customHeight="1">
      <c r="A93" s="29">
        <v>1</v>
      </c>
      <c r="B93" s="29"/>
      <c r="C93" s="30" t="s">
        <v>79</v>
      </c>
      <c r="D93" s="30"/>
      <c r="E93" s="30"/>
      <c r="F93" s="30"/>
      <c r="G93" s="30"/>
      <c r="H93" s="30"/>
      <c r="I93" s="14" t="s">
        <v>56</v>
      </c>
      <c r="J93" s="31" t="s">
        <v>70</v>
      </c>
      <c r="K93" s="31"/>
      <c r="L93" s="31"/>
      <c r="M93" s="38">
        <f>M89/M91</f>
        <v>22.73</v>
      </c>
      <c r="N93" s="38"/>
      <c r="O93" s="32"/>
      <c r="P93" s="32"/>
      <c r="Q93" s="38">
        <f>M93</f>
        <v>22.73</v>
      </c>
      <c r="R93" s="38"/>
    </row>
    <row r="94" spans="1:18" s="13" customFormat="1" ht="11.1" customHeight="1">
      <c r="A94" s="33" t="s">
        <v>74</v>
      </c>
      <c r="B94" s="33"/>
      <c r="C94" s="33"/>
      <c r="D94" s="33"/>
      <c r="E94" s="33"/>
      <c r="F94" s="33"/>
      <c r="G94" s="33"/>
      <c r="H94" s="33"/>
      <c r="I94" s="33"/>
      <c r="J94" s="33"/>
      <c r="K94" s="33"/>
      <c r="L94" s="33"/>
      <c r="M94" s="33"/>
      <c r="N94" s="33"/>
      <c r="O94" s="33"/>
      <c r="P94" s="33"/>
      <c r="Q94" s="33"/>
      <c r="R94" s="33"/>
    </row>
    <row r="95" spans="1:18" s="13" customFormat="1" ht="21.95" customHeight="1">
      <c r="A95" s="29">
        <v>1</v>
      </c>
      <c r="B95" s="29"/>
      <c r="C95" s="30" t="s">
        <v>80</v>
      </c>
      <c r="D95" s="30"/>
      <c r="E95" s="30"/>
      <c r="F95" s="30"/>
      <c r="G95" s="30"/>
      <c r="H95" s="30"/>
      <c r="I95" s="14" t="s">
        <v>56</v>
      </c>
      <c r="J95" s="31" t="s">
        <v>70</v>
      </c>
      <c r="K95" s="31"/>
      <c r="L95" s="31"/>
      <c r="M95" s="36">
        <f>M89*10%</f>
        <v>11.365000000000002</v>
      </c>
      <c r="N95" s="36"/>
      <c r="O95" s="32"/>
      <c r="P95" s="32"/>
      <c r="Q95" s="36">
        <f>M95</f>
        <v>11.365000000000002</v>
      </c>
      <c r="R95" s="36"/>
    </row>
    <row r="96" spans="1:18" s="13" customFormat="1" ht="11.1" hidden="1" customHeight="1">
      <c r="A96" s="34">
        <v>4</v>
      </c>
      <c r="B96" s="34"/>
      <c r="C96" s="35" t="s">
        <v>30</v>
      </c>
      <c r="D96" s="35"/>
      <c r="E96" s="35"/>
      <c r="F96" s="35"/>
      <c r="G96" s="35"/>
      <c r="H96" s="35"/>
      <c r="I96" s="35"/>
      <c r="J96" s="35"/>
      <c r="K96" s="35"/>
      <c r="L96" s="35"/>
      <c r="M96" s="35"/>
      <c r="N96" s="35"/>
      <c r="O96" s="35"/>
      <c r="P96" s="35"/>
      <c r="Q96" s="35"/>
      <c r="R96" s="35"/>
    </row>
    <row r="97" spans="1:18" s="13" customFormat="1" ht="11.1" hidden="1" customHeight="1">
      <c r="A97" s="33" t="s">
        <v>47</v>
      </c>
      <c r="B97" s="33"/>
      <c r="C97" s="33"/>
      <c r="D97" s="33"/>
      <c r="E97" s="33"/>
      <c r="F97" s="33"/>
      <c r="G97" s="33"/>
      <c r="H97" s="33"/>
      <c r="I97" s="33"/>
      <c r="J97" s="33"/>
      <c r="K97" s="33"/>
      <c r="L97" s="33"/>
      <c r="M97" s="33"/>
      <c r="N97" s="33"/>
      <c r="O97" s="33"/>
      <c r="P97" s="33"/>
      <c r="Q97" s="33"/>
      <c r="R97" s="33"/>
    </row>
    <row r="98" spans="1:18" s="13" customFormat="1" ht="11.1" hidden="1" customHeight="1">
      <c r="A98" s="29">
        <v>1</v>
      </c>
      <c r="B98" s="29"/>
      <c r="C98" s="30" t="s">
        <v>81</v>
      </c>
      <c r="D98" s="30"/>
      <c r="E98" s="30"/>
      <c r="F98" s="30"/>
      <c r="G98" s="30"/>
      <c r="H98" s="30"/>
      <c r="I98" s="14" t="s">
        <v>49</v>
      </c>
      <c r="J98" s="31" t="s">
        <v>64</v>
      </c>
      <c r="K98" s="31"/>
      <c r="L98" s="31"/>
      <c r="M98" s="32"/>
      <c r="N98" s="32"/>
      <c r="O98" s="32"/>
      <c r="P98" s="32"/>
      <c r="Q98" s="32"/>
      <c r="R98" s="32"/>
    </row>
    <row r="99" spans="1:18" s="13" customFormat="1" ht="11.1" hidden="1" customHeight="1">
      <c r="A99" s="29">
        <v>2</v>
      </c>
      <c r="B99" s="29"/>
      <c r="C99" s="30" t="s">
        <v>82</v>
      </c>
      <c r="D99" s="30"/>
      <c r="E99" s="30"/>
      <c r="F99" s="30"/>
      <c r="G99" s="30"/>
      <c r="H99" s="30"/>
      <c r="I99" s="14" t="s">
        <v>56</v>
      </c>
      <c r="J99" s="31" t="s">
        <v>64</v>
      </c>
      <c r="K99" s="31"/>
      <c r="L99" s="31"/>
      <c r="M99" s="32"/>
      <c r="N99" s="32"/>
      <c r="O99" s="32"/>
      <c r="P99" s="32"/>
      <c r="Q99" s="32"/>
      <c r="R99" s="32"/>
    </row>
    <row r="100" spans="1:18" s="13" customFormat="1" ht="11.1" hidden="1" customHeight="1">
      <c r="A100" s="33" t="s">
        <v>58</v>
      </c>
      <c r="B100" s="33"/>
      <c r="C100" s="33"/>
      <c r="D100" s="33"/>
      <c r="E100" s="33"/>
      <c r="F100" s="33"/>
      <c r="G100" s="33"/>
      <c r="H100" s="33"/>
      <c r="I100" s="33"/>
      <c r="J100" s="33"/>
      <c r="K100" s="33"/>
      <c r="L100" s="33"/>
      <c r="M100" s="33"/>
      <c r="N100" s="33"/>
      <c r="O100" s="33"/>
      <c r="P100" s="33"/>
      <c r="Q100" s="33"/>
      <c r="R100" s="33"/>
    </row>
    <row r="101" spans="1:18" s="13" customFormat="1" ht="11.1" hidden="1" customHeight="1">
      <c r="A101" s="29">
        <v>1</v>
      </c>
      <c r="B101" s="29"/>
      <c r="C101" s="30" t="s">
        <v>83</v>
      </c>
      <c r="D101" s="30"/>
      <c r="E101" s="30"/>
      <c r="F101" s="30"/>
      <c r="G101" s="30"/>
      <c r="H101" s="30"/>
      <c r="I101" s="14" t="s">
        <v>49</v>
      </c>
      <c r="J101" s="31" t="s">
        <v>64</v>
      </c>
      <c r="K101" s="31"/>
      <c r="L101" s="31"/>
      <c r="M101" s="32"/>
      <c r="N101" s="32"/>
      <c r="O101" s="32"/>
      <c r="P101" s="32"/>
      <c r="Q101" s="32"/>
      <c r="R101" s="32"/>
    </row>
    <row r="102" spans="1:18" s="13" customFormat="1" ht="21.95" hidden="1" customHeight="1">
      <c r="A102" s="29">
        <v>2</v>
      </c>
      <c r="B102" s="29"/>
      <c r="C102" s="30" t="s">
        <v>84</v>
      </c>
      <c r="D102" s="30"/>
      <c r="E102" s="30"/>
      <c r="F102" s="30"/>
      <c r="G102" s="30"/>
      <c r="H102" s="30"/>
      <c r="I102" s="14" t="s">
        <v>85</v>
      </c>
      <c r="J102" s="31" t="s">
        <v>64</v>
      </c>
      <c r="K102" s="31"/>
      <c r="L102" s="31"/>
      <c r="M102" s="32"/>
      <c r="N102" s="32"/>
      <c r="O102" s="32"/>
      <c r="P102" s="32"/>
      <c r="Q102" s="32"/>
      <c r="R102" s="32"/>
    </row>
    <row r="103" spans="1:18" s="13" customFormat="1" ht="11.1" hidden="1" customHeight="1">
      <c r="A103" s="33" t="s">
        <v>68</v>
      </c>
      <c r="B103" s="33"/>
      <c r="C103" s="33"/>
      <c r="D103" s="33"/>
      <c r="E103" s="33"/>
      <c r="F103" s="33"/>
      <c r="G103" s="33"/>
      <c r="H103" s="33"/>
      <c r="I103" s="33"/>
      <c r="J103" s="33"/>
      <c r="K103" s="33"/>
      <c r="L103" s="33"/>
      <c r="M103" s="33"/>
      <c r="N103" s="33"/>
      <c r="O103" s="33"/>
      <c r="P103" s="33"/>
      <c r="Q103" s="33"/>
      <c r="R103" s="33"/>
    </row>
    <row r="104" spans="1:18" s="13" customFormat="1" ht="11.1" hidden="1" customHeight="1">
      <c r="A104" s="29">
        <v>1</v>
      </c>
      <c r="B104" s="29"/>
      <c r="C104" s="30" t="s">
        <v>86</v>
      </c>
      <c r="D104" s="30"/>
      <c r="E104" s="30"/>
      <c r="F104" s="30"/>
      <c r="G104" s="30"/>
      <c r="H104" s="30"/>
      <c r="I104" s="14" t="s">
        <v>72</v>
      </c>
      <c r="J104" s="31" t="s">
        <v>70</v>
      </c>
      <c r="K104" s="31"/>
      <c r="L104" s="31"/>
      <c r="M104" s="32"/>
      <c r="N104" s="32"/>
      <c r="O104" s="32"/>
      <c r="P104" s="32"/>
      <c r="Q104" s="32"/>
      <c r="R104" s="32"/>
    </row>
    <row r="105" spans="1:18" s="13" customFormat="1" ht="11.1" hidden="1" customHeight="1">
      <c r="A105" s="33" t="s">
        <v>74</v>
      </c>
      <c r="B105" s="33"/>
      <c r="C105" s="33"/>
      <c r="D105" s="33"/>
      <c r="E105" s="33"/>
      <c r="F105" s="33"/>
      <c r="G105" s="33"/>
      <c r="H105" s="33"/>
      <c r="I105" s="33"/>
      <c r="J105" s="33"/>
      <c r="K105" s="33"/>
      <c r="L105" s="33"/>
      <c r="M105" s="33"/>
      <c r="N105" s="33"/>
      <c r="O105" s="33"/>
      <c r="P105" s="33"/>
      <c r="Q105" s="33"/>
      <c r="R105" s="33"/>
    </row>
    <row r="106" spans="1:18" s="13" customFormat="1" ht="21.95" hidden="1" customHeight="1">
      <c r="A106" s="29">
        <v>1</v>
      </c>
      <c r="B106" s="29"/>
      <c r="C106" s="30" t="s">
        <v>87</v>
      </c>
      <c r="D106" s="30"/>
      <c r="E106" s="30"/>
      <c r="F106" s="30"/>
      <c r="G106" s="30"/>
      <c r="H106" s="30"/>
      <c r="I106" s="14" t="s">
        <v>76</v>
      </c>
      <c r="J106" s="31" t="s">
        <v>70</v>
      </c>
      <c r="K106" s="31"/>
      <c r="L106" s="31"/>
      <c r="M106" s="32"/>
      <c r="N106" s="32"/>
      <c r="O106" s="32"/>
      <c r="P106" s="32"/>
      <c r="Q106" s="32"/>
      <c r="R106" s="32"/>
    </row>
    <row r="107" spans="1:18" s="13" customFormat="1" ht="11.1" hidden="1" customHeight="1">
      <c r="A107" s="29">
        <v>2</v>
      </c>
      <c r="B107" s="29"/>
      <c r="C107" s="30" t="s">
        <v>88</v>
      </c>
      <c r="D107" s="30"/>
      <c r="E107" s="30"/>
      <c r="F107" s="30"/>
      <c r="G107" s="30"/>
      <c r="H107" s="30"/>
      <c r="I107" s="14" t="s">
        <v>76</v>
      </c>
      <c r="J107" s="31" t="s">
        <v>70</v>
      </c>
      <c r="K107" s="31"/>
      <c r="L107" s="31"/>
      <c r="M107" s="32"/>
      <c r="N107" s="32"/>
      <c r="O107" s="32"/>
      <c r="P107" s="32"/>
      <c r="Q107" s="32"/>
      <c r="R107" s="32"/>
    </row>
    <row r="108" spans="1:18" s="13" customFormat="1" ht="21.95" hidden="1" customHeight="1">
      <c r="A108" s="29">
        <v>3</v>
      </c>
      <c r="B108" s="29"/>
      <c r="C108" s="30" t="s">
        <v>89</v>
      </c>
      <c r="D108" s="30"/>
      <c r="E108" s="30"/>
      <c r="F108" s="30"/>
      <c r="G108" s="30"/>
      <c r="H108" s="30"/>
      <c r="I108" s="14" t="s">
        <v>56</v>
      </c>
      <c r="J108" s="31" t="s">
        <v>70</v>
      </c>
      <c r="K108" s="31"/>
      <c r="L108" s="31"/>
      <c r="M108" s="32"/>
      <c r="N108" s="32"/>
      <c r="O108" s="32"/>
      <c r="P108" s="32"/>
      <c r="Q108" s="32"/>
      <c r="R108" s="32"/>
    </row>
    <row r="109" spans="1:18" s="13" customFormat="1" ht="21.95" hidden="1" customHeight="1">
      <c r="A109" s="29">
        <v>4</v>
      </c>
      <c r="B109" s="29"/>
      <c r="C109" s="30" t="s">
        <v>90</v>
      </c>
      <c r="D109" s="30"/>
      <c r="E109" s="30"/>
      <c r="F109" s="30"/>
      <c r="G109" s="30"/>
      <c r="H109" s="30"/>
      <c r="I109" s="14" t="s">
        <v>56</v>
      </c>
      <c r="J109" s="31" t="s">
        <v>70</v>
      </c>
      <c r="K109" s="31"/>
      <c r="L109" s="31"/>
      <c r="M109" s="32"/>
      <c r="N109" s="32"/>
      <c r="O109" s="32"/>
      <c r="P109" s="32"/>
      <c r="Q109" s="32"/>
      <c r="R109" s="32"/>
    </row>
    <row r="112" spans="1:18" ht="38.1" customHeight="1">
      <c r="B112" s="23" t="s">
        <v>91</v>
      </c>
      <c r="C112" s="23"/>
      <c r="D112" s="23"/>
      <c r="E112" s="23"/>
      <c r="G112" s="8"/>
      <c r="N112" s="24" t="s">
        <v>92</v>
      </c>
      <c r="O112" s="24"/>
    </row>
    <row r="113" spans="1:18" ht="11.1" customHeight="1">
      <c r="G113" s="25" t="s">
        <v>93</v>
      </c>
      <c r="H113" s="25"/>
      <c r="I113" s="25"/>
      <c r="M113" s="5"/>
      <c r="N113" s="5" t="s">
        <v>94</v>
      </c>
      <c r="O113" s="5"/>
    </row>
    <row r="115" spans="1:18" ht="28.5" customHeight="1">
      <c r="A115"/>
      <c r="B115" s="26" t="s">
        <v>95</v>
      </c>
      <c r="C115" s="26"/>
      <c r="D115" s="26"/>
      <c r="E115" s="26"/>
      <c r="F115"/>
      <c r="G115" s="15"/>
      <c r="H115"/>
      <c r="I115"/>
      <c r="J115"/>
      <c r="K115"/>
      <c r="L115"/>
      <c r="M115"/>
      <c r="N115" s="27" t="s">
        <v>96</v>
      </c>
      <c r="O115" s="27"/>
      <c r="P115"/>
      <c r="Q115"/>
      <c r="R115"/>
    </row>
    <row r="116" spans="1:18" ht="28.5" customHeight="1">
      <c r="A116"/>
      <c r="B116"/>
      <c r="C116"/>
      <c r="D116"/>
      <c r="E116"/>
      <c r="F116"/>
      <c r="G116" s="28" t="s">
        <v>93</v>
      </c>
      <c r="H116" s="28"/>
      <c r="I116" s="28"/>
      <c r="J116"/>
      <c r="K116"/>
      <c r="L116"/>
      <c r="M116" s="16"/>
      <c r="N116" s="16" t="s">
        <v>94</v>
      </c>
      <c r="O116" s="16"/>
      <c r="P116"/>
      <c r="Q116"/>
      <c r="R116"/>
    </row>
  </sheetData>
  <mergeCells count="308">
    <mergeCell ref="N2:Q2"/>
    <mergeCell ref="N3:Q3"/>
    <mergeCell ref="M7:Q7"/>
    <mergeCell ref="M8:Q8"/>
    <mergeCell ref="M10:Q10"/>
    <mergeCell ref="M11:Q11"/>
    <mergeCell ref="A14:Q14"/>
    <mergeCell ref="A15:Q15"/>
    <mergeCell ref="B19:C19"/>
    <mergeCell ref="E19:Q19"/>
    <mergeCell ref="B20:C20"/>
    <mergeCell ref="E20:Q20"/>
    <mergeCell ref="B22:C22"/>
    <mergeCell ref="E22:Q22"/>
    <mergeCell ref="B23:C23"/>
    <mergeCell ref="E23:Q23"/>
    <mergeCell ref="B25:C25"/>
    <mergeCell ref="E25:F25"/>
    <mergeCell ref="H25:Q25"/>
    <mergeCell ref="A41:B41"/>
    <mergeCell ref="C41:Q41"/>
    <mergeCell ref="A42:B42"/>
    <mergeCell ref="C42:Q42"/>
    <mergeCell ref="B44:P44"/>
    <mergeCell ref="B26:C26"/>
    <mergeCell ref="H26:Q26"/>
    <mergeCell ref="B28:Q28"/>
    <mergeCell ref="B30:Q30"/>
    <mergeCell ref="B32:Q32"/>
    <mergeCell ref="B36:Q36"/>
    <mergeCell ref="B37:Q37"/>
    <mergeCell ref="A40:B40"/>
    <mergeCell ref="C40:Q40"/>
    <mergeCell ref="A46:B47"/>
    <mergeCell ref="C46:I47"/>
    <mergeCell ref="J46:K47"/>
    <mergeCell ref="L46:M47"/>
    <mergeCell ref="N46:O47"/>
    <mergeCell ref="P46:Q47"/>
    <mergeCell ref="A48:B48"/>
    <mergeCell ref="C48:I48"/>
    <mergeCell ref="J48:K48"/>
    <mergeCell ref="L48:M48"/>
    <mergeCell ref="N48:O48"/>
    <mergeCell ref="P48:Q48"/>
    <mergeCell ref="A49:B49"/>
    <mergeCell ref="C49:I49"/>
    <mergeCell ref="J49:K49"/>
    <mergeCell ref="L49:M49"/>
    <mergeCell ref="N49:O49"/>
    <mergeCell ref="P49:Q49"/>
    <mergeCell ref="A50:B50"/>
    <mergeCell ref="C50:I50"/>
    <mergeCell ref="J50:K50"/>
    <mergeCell ref="L50:M50"/>
    <mergeCell ref="N50:O50"/>
    <mergeCell ref="P50:Q50"/>
    <mergeCell ref="A51:I51"/>
    <mergeCell ref="J51:K51"/>
    <mergeCell ref="L51:M51"/>
    <mergeCell ref="N51:O51"/>
    <mergeCell ref="P51:Q51"/>
    <mergeCell ref="B53:P53"/>
    <mergeCell ref="A55:J55"/>
    <mergeCell ref="K55:L55"/>
    <mergeCell ref="M55:N55"/>
    <mergeCell ref="O55:P55"/>
    <mergeCell ref="A56:J56"/>
    <mergeCell ref="K56:L56"/>
    <mergeCell ref="M56:N56"/>
    <mergeCell ref="O56:P56"/>
    <mergeCell ref="A58:J58"/>
    <mergeCell ref="K58:L58"/>
    <mergeCell ref="M58:N58"/>
    <mergeCell ref="O58:P58"/>
    <mergeCell ref="B60:Q60"/>
    <mergeCell ref="K57:L57"/>
    <mergeCell ref="M57:N57"/>
    <mergeCell ref="O57:P57"/>
    <mergeCell ref="A57:J57"/>
    <mergeCell ref="A61:B61"/>
    <mergeCell ref="C61:H61"/>
    <mergeCell ref="J61:L61"/>
    <mergeCell ref="M61:N61"/>
    <mergeCell ref="O61:P61"/>
    <mergeCell ref="Q61:R61"/>
    <mergeCell ref="A62:B62"/>
    <mergeCell ref="C62:H62"/>
    <mergeCell ref="J62:L62"/>
    <mergeCell ref="M62:N62"/>
    <mergeCell ref="O62:P62"/>
    <mergeCell ref="Q62:R62"/>
    <mergeCell ref="A63:B63"/>
    <mergeCell ref="C63:R63"/>
    <mergeCell ref="A64:R64"/>
    <mergeCell ref="A65:B65"/>
    <mergeCell ref="C65:H65"/>
    <mergeCell ref="J65:L65"/>
    <mergeCell ref="M65:N65"/>
    <mergeCell ref="O65:P65"/>
    <mergeCell ref="Q65:R65"/>
    <mergeCell ref="A66:B66"/>
    <mergeCell ref="C66:H66"/>
    <mergeCell ref="J66:L66"/>
    <mergeCell ref="M66:N66"/>
    <mergeCell ref="O66:P66"/>
    <mergeCell ref="Q66:R66"/>
    <mergeCell ref="A67:B67"/>
    <mergeCell ref="C67:H67"/>
    <mergeCell ref="J67:L67"/>
    <mergeCell ref="M67:N67"/>
    <mergeCell ref="O67:P67"/>
    <mergeCell ref="Q67:R67"/>
    <mergeCell ref="A68:B68"/>
    <mergeCell ref="C68:H68"/>
    <mergeCell ref="J68:L68"/>
    <mergeCell ref="M68:N68"/>
    <mergeCell ref="O68:P68"/>
    <mergeCell ref="Q68:R68"/>
    <mergeCell ref="A69:B69"/>
    <mergeCell ref="C69:H69"/>
    <mergeCell ref="J69:L69"/>
    <mergeCell ref="M69:N69"/>
    <mergeCell ref="O69:P69"/>
    <mergeCell ref="Q69:R69"/>
    <mergeCell ref="A70:B70"/>
    <mergeCell ref="C70:H70"/>
    <mergeCell ref="J70:L70"/>
    <mergeCell ref="M70:N70"/>
    <mergeCell ref="O70:P70"/>
    <mergeCell ref="Q70:R70"/>
    <mergeCell ref="A71:R71"/>
    <mergeCell ref="A72:B72"/>
    <mergeCell ref="C72:H72"/>
    <mergeCell ref="J72:L72"/>
    <mergeCell ref="M72:N72"/>
    <mergeCell ref="O72:P72"/>
    <mergeCell ref="Q72:R72"/>
    <mergeCell ref="A73:B73"/>
    <mergeCell ref="C73:H73"/>
    <mergeCell ref="J73:L73"/>
    <mergeCell ref="M73:N73"/>
    <mergeCell ref="O73:P73"/>
    <mergeCell ref="Q73:R73"/>
    <mergeCell ref="A74:B74"/>
    <mergeCell ref="C74:H74"/>
    <mergeCell ref="J74:L74"/>
    <mergeCell ref="M74:N74"/>
    <mergeCell ref="O74:P74"/>
    <mergeCell ref="Q74:R74"/>
    <mergeCell ref="A75:B75"/>
    <mergeCell ref="C75:H75"/>
    <mergeCell ref="J75:L75"/>
    <mergeCell ref="M75:N75"/>
    <mergeCell ref="O75:P75"/>
    <mergeCell ref="Q75:R75"/>
    <mergeCell ref="A76:B76"/>
    <mergeCell ref="C76:H76"/>
    <mergeCell ref="J76:L76"/>
    <mergeCell ref="M76:N76"/>
    <mergeCell ref="O76:P76"/>
    <mergeCell ref="Q76:R76"/>
    <mergeCell ref="A77:B77"/>
    <mergeCell ref="C77:H77"/>
    <mergeCell ref="J77:L77"/>
    <mergeCell ref="M77:N77"/>
    <mergeCell ref="O77:P77"/>
    <mergeCell ref="Q77:R77"/>
    <mergeCell ref="A78:B78"/>
    <mergeCell ref="C78:H78"/>
    <mergeCell ref="J78:L78"/>
    <mergeCell ref="M78:N78"/>
    <mergeCell ref="O78:P78"/>
    <mergeCell ref="Q78:R78"/>
    <mergeCell ref="A79:B79"/>
    <mergeCell ref="C79:H79"/>
    <mergeCell ref="J79:L79"/>
    <mergeCell ref="M79:N79"/>
    <mergeCell ref="O79:P79"/>
    <mergeCell ref="Q79:R79"/>
    <mergeCell ref="A80:R80"/>
    <mergeCell ref="A81:B81"/>
    <mergeCell ref="C81:H81"/>
    <mergeCell ref="J81:L81"/>
    <mergeCell ref="M81:N81"/>
    <mergeCell ref="O81:P81"/>
    <mergeCell ref="Q81:R81"/>
    <mergeCell ref="A82:B82"/>
    <mergeCell ref="C82:H82"/>
    <mergeCell ref="J82:L82"/>
    <mergeCell ref="M82:N82"/>
    <mergeCell ref="O82:P82"/>
    <mergeCell ref="Q82:R82"/>
    <mergeCell ref="A83:B83"/>
    <mergeCell ref="C83:H83"/>
    <mergeCell ref="J83:L83"/>
    <mergeCell ref="M83:N83"/>
    <mergeCell ref="O83:P83"/>
    <mergeCell ref="Q83:R83"/>
    <mergeCell ref="A84:R84"/>
    <mergeCell ref="A85:B85"/>
    <mergeCell ref="C85:H85"/>
    <mergeCell ref="J85:L85"/>
    <mergeCell ref="M85:N85"/>
    <mergeCell ref="O85:P85"/>
    <mergeCell ref="Q85:R85"/>
    <mergeCell ref="A86:B86"/>
    <mergeCell ref="C86:H86"/>
    <mergeCell ref="J86:L86"/>
    <mergeCell ref="M86:N86"/>
    <mergeCell ref="O86:P86"/>
    <mergeCell ref="Q86:R86"/>
    <mergeCell ref="A87:B87"/>
    <mergeCell ref="C87:R87"/>
    <mergeCell ref="A88:R88"/>
    <mergeCell ref="A89:B89"/>
    <mergeCell ref="C89:H89"/>
    <mergeCell ref="J89:L89"/>
    <mergeCell ref="M89:N89"/>
    <mergeCell ref="O89:P89"/>
    <mergeCell ref="Q89:R89"/>
    <mergeCell ref="A94:R94"/>
    <mergeCell ref="A95:B95"/>
    <mergeCell ref="C95:H95"/>
    <mergeCell ref="J95:L95"/>
    <mergeCell ref="M95:N95"/>
    <mergeCell ref="O95:P95"/>
    <mergeCell ref="Q95:R95"/>
    <mergeCell ref="A90:R90"/>
    <mergeCell ref="A91:B91"/>
    <mergeCell ref="C91:H91"/>
    <mergeCell ref="J91:L91"/>
    <mergeCell ref="M91:N91"/>
    <mergeCell ref="O91:P91"/>
    <mergeCell ref="Q91:R91"/>
    <mergeCell ref="A92:R92"/>
    <mergeCell ref="A93:B93"/>
    <mergeCell ref="C93:H93"/>
    <mergeCell ref="J93:L93"/>
    <mergeCell ref="M93:N93"/>
    <mergeCell ref="O93:P93"/>
    <mergeCell ref="Q93:R93"/>
    <mergeCell ref="A96:B96"/>
    <mergeCell ref="C96:R96"/>
    <mergeCell ref="A97:R97"/>
    <mergeCell ref="A98:B98"/>
    <mergeCell ref="C98:H98"/>
    <mergeCell ref="J98:L98"/>
    <mergeCell ref="M98:N98"/>
    <mergeCell ref="O98:P98"/>
    <mergeCell ref="Q98:R98"/>
    <mergeCell ref="A99:B99"/>
    <mergeCell ref="C99:H99"/>
    <mergeCell ref="J99:L99"/>
    <mergeCell ref="M99:N99"/>
    <mergeCell ref="O99:P99"/>
    <mergeCell ref="Q99:R99"/>
    <mergeCell ref="A100:R100"/>
    <mergeCell ref="A101:B101"/>
    <mergeCell ref="C101:H101"/>
    <mergeCell ref="J101:L101"/>
    <mergeCell ref="M101:N101"/>
    <mergeCell ref="O101:P101"/>
    <mergeCell ref="Q101:R101"/>
    <mergeCell ref="A102:B102"/>
    <mergeCell ref="C102:H102"/>
    <mergeCell ref="J102:L102"/>
    <mergeCell ref="M102:N102"/>
    <mergeCell ref="O102:P102"/>
    <mergeCell ref="Q102:R102"/>
    <mergeCell ref="A103:R103"/>
    <mergeCell ref="A104:B104"/>
    <mergeCell ref="C104:H104"/>
    <mergeCell ref="J104:L104"/>
    <mergeCell ref="M104:N104"/>
    <mergeCell ref="O104:P104"/>
    <mergeCell ref="Q104:R104"/>
    <mergeCell ref="Q108:R108"/>
    <mergeCell ref="A109:B109"/>
    <mergeCell ref="C109:H109"/>
    <mergeCell ref="J109:L109"/>
    <mergeCell ref="M109:N109"/>
    <mergeCell ref="O109:P109"/>
    <mergeCell ref="Q109:R109"/>
    <mergeCell ref="A105:R105"/>
    <mergeCell ref="A106:B106"/>
    <mergeCell ref="C106:H106"/>
    <mergeCell ref="J106:L106"/>
    <mergeCell ref="M106:N106"/>
    <mergeCell ref="O106:P106"/>
    <mergeCell ref="Q106:R106"/>
    <mergeCell ref="A107:B107"/>
    <mergeCell ref="C107:H107"/>
    <mergeCell ref="J107:L107"/>
    <mergeCell ref="M107:N107"/>
    <mergeCell ref="O107:P107"/>
    <mergeCell ref="Q107:R107"/>
    <mergeCell ref="B112:E112"/>
    <mergeCell ref="N112:O112"/>
    <mergeCell ref="G113:I113"/>
    <mergeCell ref="B115:E115"/>
    <mergeCell ref="N115:O115"/>
    <mergeCell ref="G116:I116"/>
    <mergeCell ref="A108:B108"/>
    <mergeCell ref="C108:H108"/>
    <mergeCell ref="J108:L108"/>
    <mergeCell ref="M108:N108"/>
    <mergeCell ref="O108:P108"/>
  </mergeCells>
  <pageMargins left="0.39370078740157483" right="0.39370078740157483" top="0.39370078740157483" bottom="0.39370078740157483" header="0.39370078740157483" footer="0.39370078740157483"/>
  <pageSetup paperSize="9" scale="91" fitToHeight="0" pageOrder="overThenDown" orientation="landscape" r:id="rId1"/>
  <legacy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Пользователь Windows</cp:lastModifiedBy>
  <cp:lastPrinted>2019-02-13T11:07:11Z</cp:lastPrinted>
  <dcterms:created xsi:type="dcterms:W3CDTF">2019-01-18T12:37:00Z</dcterms:created>
  <dcterms:modified xsi:type="dcterms:W3CDTF">2019-02-13T11:07:14Z</dcterms:modified>
</cp:coreProperties>
</file>