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L50" i="1"/>
  <c r="N53"/>
  <c r="P120" s="1"/>
  <c r="P124" s="1"/>
  <c r="P128" s="1"/>
  <c r="N52"/>
  <c r="P110" s="1"/>
  <c r="P103"/>
  <c r="P50"/>
  <c r="P53"/>
  <c r="P52"/>
  <c r="P51"/>
  <c r="P89"/>
  <c r="P80"/>
  <c r="P71"/>
  <c r="P116" l="1"/>
  <c r="P114"/>
  <c r="P54"/>
  <c r="N54"/>
  <c r="P79"/>
  <c r="L54"/>
  <c r="P78" l="1"/>
  <c r="P88"/>
</calcChain>
</file>

<file path=xl/sharedStrings.xml><?xml version="1.0" encoding="utf-8"?>
<sst xmlns="http://schemas.openxmlformats.org/spreadsheetml/2006/main" count="286" uniqueCount="126">
  <si>
    <t xml:space="preserve">ЗАТВЕРДЖЕНО </t>
  </si>
  <si>
    <t>Наказ Міністерства фінансів України 26 серпня 2014 року №836</t>
  </si>
  <si>
    <t xml:space="preserve">ЗАТВЕРДЖЕНО: </t>
  </si>
  <si>
    <t>Наказ / розпорядчий документ</t>
  </si>
  <si>
    <t>Управління з питань культури та охорони культурної спадщини ММР</t>
  </si>
  <si>
    <t>Наказ</t>
  </si>
  <si>
    <t>ПАСПОРТ</t>
  </si>
  <si>
    <t>бюджетної програми місцевого бюджету на 2018 рік</t>
  </si>
  <si>
    <t>1.</t>
  </si>
  <si>
    <t>Управління з питань культури та охорони культурної спадщини Миколаївської міської ради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</si>
  <si>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</si>
  <si>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</si>
  <si>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</si>
  <si>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</si>
  <si>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</si>
  <si>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 xml:space="preserve">1011100  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</si>
  <si>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</si>
  <si>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</si>
  <si>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</si>
  <si>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</si>
  <si>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</si>
  <si>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</si>
  <si>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</si>
  <si>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</si>
  <si>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</si>
  <si>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Духовне та естетичне виховання дітей та молоді.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</si>
  <si>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</si>
  <si>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</si>
  <si>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</si>
  <si>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</si>
  <si>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</si>
  <si>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</si>
  <si>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</si>
  <si>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 xml:space="preserve">(тис.грн) </t>
  </si>
  <si>
    <t>Підпрограма/завдання бюджетної програми</t>
  </si>
  <si>
    <t>загальний фонд</t>
  </si>
  <si>
    <t>спеціальний фонд</t>
  </si>
  <si>
    <t>Разом</t>
  </si>
  <si>
    <t>Забезпечення надання початкової музичної, хореографічної освіти, з образотворчого мистецтва та художнього промислу</t>
  </si>
  <si>
    <t>Здійснення заходів/реалізаціяпроектів з енергозбереження.</t>
  </si>
  <si>
    <t>Придбання обладнання та предметів довгострокового користування</t>
  </si>
  <si>
    <t>Проведення капітального ремонту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</si>
  <si>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</si>
  <si>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</si>
  <si>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</si>
  <si>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</si>
  <si>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</si>
  <si>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</si>
  <si>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</si>
  <si>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</si>
  <si>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</si>
  <si>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музичних шкіл</t>
  </si>
  <si>
    <t>од.</t>
  </si>
  <si>
    <t>звітність установ</t>
  </si>
  <si>
    <t>художніх шкіл</t>
  </si>
  <si>
    <t>шкіл мистецтва</t>
  </si>
  <si>
    <t>середнє число окладів (ставок) - усього</t>
  </si>
  <si>
    <t>середнє число окладів (ставок) керівних працівників</t>
  </si>
  <si>
    <t>середнє число окладів (ставок) педагогічного персоналу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</si>
  <si>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</si>
  <si>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</si>
  <si>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Кількість класів</t>
  </si>
  <si>
    <t>тис.грн</t>
  </si>
  <si>
    <t>У тому числі плата за навчання у школах естетичного виховання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</si>
  <si>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</si>
  <si>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</si>
  <si>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</si>
  <si>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>середня кількість учнів, звільнених від плати за навчання</t>
  </si>
  <si>
    <t>ефективності</t>
  </si>
  <si>
    <t>розрахунок</t>
  </si>
  <si>
    <t>кількість діто-днів</t>
  </si>
  <si>
    <t xml:space="preserve">витрати на навчання одного учня, який отримує освіту в школах естетичного виховання </t>
  </si>
  <si>
    <t>у тому числі за рахунок плати за навчання у школах естетичного виховання</t>
  </si>
  <si>
    <t>якості</t>
  </si>
  <si>
    <t>днів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</si>
  <si>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</si>
  <si>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%</t>
  </si>
  <si>
    <t>обсяг видатків</t>
  </si>
  <si>
    <t>середні витрати на проведення одного заходу з енергосбереження</t>
  </si>
  <si>
    <t>темп зростання кількості заходів з енергозбереження порівняно з попереднім роком</t>
  </si>
  <si>
    <t>Динаміка споживання комунальних послуг та енергоносіїв</t>
  </si>
  <si>
    <t>Обсяг річної економії бюджетних коштів на оплату комунальних послуг та енергоносіїв внаслідок реалізації заходів з енергозбереження</t>
  </si>
  <si>
    <t>Обсяг видатків</t>
  </si>
  <si>
    <t>Кількість одиниць придбаного обладнання</t>
  </si>
  <si>
    <t>Середні видатки на придбання одиниці обладнання</t>
  </si>
  <si>
    <t xml:space="preserve">кількість об'єктів,, які потребують капітального ремонту 				</t>
  </si>
  <si>
    <t xml:space="preserve">обсяги видатків				</t>
  </si>
  <si>
    <t>Кількість об'єктів, що планується ремонтувати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</si>
  <si>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</si>
  <si>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</si>
  <si>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</si>
  <si>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</si>
  <si>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</si>
  <si>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</si>
  <si>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</si>
  <si>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</si>
  <si>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</si>
  <si>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</si>
  <si>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</si>
  <si>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Ю.Й. Любаров</t>
  </si>
  <si>
    <t>(підпис)</t>
  </si>
  <si>
    <t>(ініціали та прізвище)</t>
  </si>
  <si>
    <t>грн.</t>
  </si>
  <si>
    <t>Питома вага відремонтованих об'єктів у загальній кількості об'єктів, що потребують ремонту</t>
  </si>
  <si>
    <t>Зміна окремих експлуатаційних характеристк відремонтованого о'єкта відповідно до конкретної проектно-кошторисної документації</t>
  </si>
  <si>
    <t>Обсяг річної економії бюджетних коштів в результаті проведення капітального ремонту</t>
  </si>
  <si>
    <t>динаміка збільшення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</si>
  <si>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1011100</t>
  </si>
  <si>
    <t>середнє число окладів (ставок) спеціалістів</t>
  </si>
  <si>
    <t>Начальник управління з питань культури та охорони культурної спадщини ММР</t>
  </si>
  <si>
    <t>Кількість установ всього, у т.ч.:</t>
  </si>
  <si>
    <t>Видатки на отримання освіти у школах естетичного виховання - всього</t>
  </si>
  <si>
    <t>Видатки на отримання освіти у школах естетичного виховання за рахунок загального фонду</t>
  </si>
  <si>
    <t>Видатки на отримання освіти у школах естетичного виховання за рахунок спеціального фонду</t>
  </si>
  <si>
    <t>кількість учнів на одну педагогічну ставку</t>
  </si>
  <si>
    <t>кількість днів відвідування учнями шкіл естетичного виховання</t>
  </si>
  <si>
    <t>Директор департаменту фінансів Миколаївської міської ради</t>
  </si>
  <si>
    <t>В.Є. Святелик</t>
  </si>
  <si>
    <t>Наказ департаменту фінансів Миколаївської міської ради                                                              12.02.2018 №22/13</t>
  </si>
  <si>
    <t>економія коштів за рік, що виникла за результатами впровадження в експлуатацію придбаного обладнання</t>
  </si>
  <si>
    <t>кошторис установ</t>
  </si>
  <si>
    <t>Кількість заходів з енергозбереження</t>
  </si>
  <si>
    <t>Середня вартість ремонту одного об'єкта</t>
  </si>
  <si>
    <t>Обсяг бюджетних призначень/бюджетних асигнувань  -   50682,451 тис.гривень, у тому числі загального фонду -  42837,815 тис.гривень та спеціального фонду - 7844636 тис.гривень</t>
  </si>
  <si>
    <t>Конституція України; Закон України від 28.06.1996 року № 254/96 (із змінами та доповненями) ;
Бюджетний кодекс України від 08.07.2010 року № 2456- VI (із змінами та доповненями) ;
Закон  України від 07.12.2017 року № 2246/XIX "Про  Державний бюджет  України на 2018 рік";
Закон України  від 14.12.2010 року № 2778 -VI «Про культуру» (із змінами та доповненями);
Наказ Міністерства  фінансів України від 27.07.2011 року №945 «Про затвердження Примірного  переліку результативних показників бюджетних програм для місцевих бюджетів  за видатками, що  не враховуються при визначенні  обсягу між бюджетних трансфертів» (у редакції наказу №1260 від 30 листопада 2012р.) ;
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бюджетів»(зі змінами); Рішення  Миколаївської  міської  ради від 05 квітня 2016 року № 4/8 «Про  затвердження  міської  комплексної  програми  «Культура на 2016-2018 роки» (зі змінами);
Рішення Миколаївської міської ради від 21.12.2017 року № 32/17 «Про міський бюджет міста Миколаєва на 2018 рік»; Рішення ММР від 07.06.2018 №38/4 "Про внесення змін до рішення міської ради від 21.12.2017  № 32/17 «Про міський бюджет міста Миколаєва на 2018 рік»; Рішення ММР від 20.06.2018 № 39/67 "Про внесення змін до рішення міської ради від 21.12.2017 №32/17 "Про міський бюджет міста Миколаєва на 2018 рік";  Рішення ММР від 09.11.2018 № 46/5 "Про внесення змін до рішення міської ради від 21.12.2017 №32/17 "Про міський бюджет міста Миколаєва на 2018 рік", Рішення виконавчого комітету Миколаївської міської ради № 1184 від 30.11.2018; Протокол засідання постійної комісії міської ради з питань економічної і інвестиційної політики, планування, бюджету, фінансів та соціально-економічного розвитку від 12.12.2018 № 115.</t>
  </si>
  <si>
    <t>(у редакції наказу управління з питань культури та охорони культурної спадщини Миколаївської міської ради та департаменту фінансів Миколаївської міської ради від 22.12.2018  №136/181)</t>
  </si>
</sst>
</file>

<file path=xl/styles.xml><?xml version="1.0" encoding="utf-8"?>
<styleSheet xmlns="http://schemas.openxmlformats.org/spreadsheetml/2006/main">
  <numFmts count="5">
    <numFmt numFmtId="164" formatCode="0000&quot;    &quot;"/>
    <numFmt numFmtId="165" formatCode="0.000"/>
    <numFmt numFmtId="166" formatCode="#,##0.000"/>
    <numFmt numFmtId="167" formatCode="0.0000"/>
    <numFmt numFmtId="168" formatCode="0.0"/>
  </numFmts>
  <fonts count="14">
    <font>
      <sz val="8"/>
      <name val="Arial"/>
      <family val="2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0" fillId="0" borderId="7" xfId="0" applyNumberFormat="1" applyFont="1" applyBorder="1" applyAlignment="1">
      <alignment horizontal="right" vertical="center"/>
    </xf>
    <xf numFmtId="0" fontId="0" fillId="0" borderId="8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left" vertical="center"/>
    </xf>
    <xf numFmtId="0" fontId="0" fillId="0" borderId="4" xfId="0" applyNumberForma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left" vertical="center"/>
    </xf>
    <xf numFmtId="164" fontId="12" fillId="2" borderId="4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4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0" fontId="0" fillId="0" borderId="0" xfId="0" applyNumberFormat="1" applyBorder="1" applyAlignment="1">
      <alignment horizontal="left" vertical="center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left" wrapText="1"/>
    </xf>
    <xf numFmtId="1" fontId="6" fillId="0" borderId="0" xfId="0" applyNumberFormat="1" applyFont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10" fillId="0" borderId="2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Fill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left" wrapText="1"/>
    </xf>
    <xf numFmtId="0" fontId="6" fillId="0" borderId="13" xfId="0" applyFont="1" applyBorder="1" applyAlignment="1">
      <alignment horizontal="left"/>
    </xf>
    <xf numFmtId="0" fontId="6" fillId="0" borderId="14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left" vertical="center" wrapText="1"/>
    </xf>
    <xf numFmtId="165" fontId="0" fillId="2" borderId="7" xfId="0" applyNumberFormat="1" applyFont="1" applyFill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0" fontId="0" fillId="2" borderId="7" xfId="0" applyNumberFormat="1" applyFont="1" applyFill="1" applyBorder="1" applyAlignment="1">
      <alignment horizontal="right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right" vertical="center" wrapText="1"/>
    </xf>
    <xf numFmtId="166" fontId="6" fillId="2" borderId="7" xfId="0" applyNumberFormat="1" applyFont="1" applyFill="1" applyBorder="1" applyAlignment="1">
      <alignment horizontal="right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left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0" fillId="0" borderId="7" xfId="0" applyNumberFormat="1" applyBorder="1" applyAlignment="1">
      <alignment horizontal="left" vertical="center" wrapText="1"/>
    </xf>
    <xf numFmtId="167" fontId="8" fillId="0" borderId="4" xfId="0" applyNumberFormat="1" applyFont="1" applyBorder="1" applyAlignment="1">
      <alignment horizontal="right" vertical="center" wrapText="1"/>
    </xf>
    <xf numFmtId="0" fontId="8" fillId="0" borderId="4" xfId="0" applyNumberFormat="1" applyFont="1" applyBorder="1" applyAlignment="1">
      <alignment horizontal="right" vertical="center" wrapText="1"/>
    </xf>
    <xf numFmtId="168" fontId="8" fillId="0" borderId="4" xfId="0" applyNumberFormat="1" applyFont="1" applyBorder="1" applyAlignment="1">
      <alignment horizontal="right" vertical="center" wrapText="1"/>
    </xf>
    <xf numFmtId="0" fontId="11" fillId="0" borderId="4" xfId="0" applyNumberFormat="1" applyFont="1" applyBorder="1" applyAlignment="1">
      <alignment horizontal="left" vertical="center"/>
    </xf>
    <xf numFmtId="0" fontId="12" fillId="0" borderId="7" xfId="0" applyNumberFormat="1" applyFont="1" applyBorder="1" applyAlignment="1">
      <alignment horizontal="left" vertical="center" wrapText="1"/>
    </xf>
    <xf numFmtId="0" fontId="12" fillId="0" borderId="4" xfId="0" applyNumberFormat="1" applyFont="1" applyBorder="1" applyAlignment="1">
      <alignment horizontal="right" vertical="center" wrapText="1"/>
    </xf>
    <xf numFmtId="0" fontId="8" fillId="0" borderId="4" xfId="0" applyNumberFormat="1" applyFont="1" applyBorder="1" applyAlignment="1">
      <alignment horizontal="left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1" fontId="11" fillId="0" borderId="4" xfId="0" applyNumberFormat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1" fontId="12" fillId="0" borderId="4" xfId="0" applyNumberFormat="1" applyFont="1" applyBorder="1" applyAlignment="1">
      <alignment horizontal="left" vertical="center"/>
    </xf>
    <xf numFmtId="165" fontId="12" fillId="0" borderId="4" xfId="0" applyNumberFormat="1" applyFont="1" applyBorder="1" applyAlignment="1">
      <alignment horizontal="right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right" vertical="center"/>
    </xf>
    <xf numFmtId="0" fontId="12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Q145"/>
  <sheetViews>
    <sheetView tabSelected="1" view="pageBreakPreview" topLeftCell="A4" zoomScaleSheetLayoutView="100" workbookViewId="0">
      <selection activeCell="M13" sqref="M13"/>
    </sheetView>
  </sheetViews>
  <sheetFormatPr defaultColWidth="10.6640625" defaultRowHeight="11.25"/>
  <cols>
    <col min="1" max="1" width="3.5" style="1" customWidth="1"/>
    <col min="2" max="2" width="5.5" style="1" customWidth="1"/>
    <col min="3" max="17" width="11.33203125" style="1" customWidth="1"/>
  </cols>
  <sheetData>
    <row r="1" spans="1:17" s="1" customFormat="1" ht="11.25" customHeight="1">
      <c r="Q1" s="2" t="s">
        <v>0</v>
      </c>
    </row>
    <row r="2" spans="1:17" s="1" customFormat="1" ht="12.75" customHeight="1">
      <c r="Q2" s="2" t="s">
        <v>1</v>
      </c>
    </row>
    <row r="3" spans="1:17" s="1" customFormat="1" ht="12.75" customHeight="1"/>
    <row r="4" spans="1:17" s="1" customFormat="1" ht="12.75" customHeight="1">
      <c r="M4" s="3" t="s">
        <v>2</v>
      </c>
    </row>
    <row r="6" spans="1:17" ht="12.75" customHeight="1">
      <c r="A6"/>
      <c r="B6"/>
      <c r="C6"/>
      <c r="D6"/>
      <c r="E6"/>
      <c r="F6"/>
      <c r="G6"/>
      <c r="H6"/>
      <c r="I6"/>
      <c r="J6"/>
      <c r="K6"/>
      <c r="L6"/>
      <c r="M6" s="45" t="s">
        <v>3</v>
      </c>
      <c r="N6" s="45"/>
      <c r="O6" s="45"/>
      <c r="P6" s="45"/>
      <c r="Q6" s="45"/>
    </row>
    <row r="7" spans="1:17" ht="24.75" customHeight="1">
      <c r="A7"/>
      <c r="B7"/>
      <c r="C7"/>
      <c r="D7"/>
      <c r="E7"/>
      <c r="F7"/>
      <c r="G7"/>
      <c r="H7"/>
      <c r="I7"/>
      <c r="J7"/>
      <c r="K7"/>
      <c r="L7"/>
      <c r="M7" s="46" t="s">
        <v>4</v>
      </c>
      <c r="N7" s="46"/>
      <c r="O7" s="46"/>
      <c r="P7" s="46"/>
      <c r="Q7" s="46"/>
    </row>
    <row r="9" spans="1:17" ht="12.75" customHeight="1">
      <c r="A9"/>
      <c r="B9"/>
      <c r="C9"/>
      <c r="D9"/>
      <c r="E9"/>
      <c r="F9"/>
      <c r="G9"/>
      <c r="H9"/>
      <c r="I9"/>
      <c r="J9"/>
      <c r="K9"/>
      <c r="L9"/>
      <c r="M9" s="45" t="s">
        <v>5</v>
      </c>
      <c r="N9" s="45"/>
      <c r="O9" s="45"/>
      <c r="P9" s="45"/>
      <c r="Q9" s="45"/>
    </row>
    <row r="10" spans="1:17" ht="40.5" customHeight="1">
      <c r="A10"/>
      <c r="B10"/>
      <c r="C10"/>
      <c r="D10"/>
      <c r="E10"/>
      <c r="F10"/>
      <c r="G10"/>
      <c r="H10"/>
      <c r="I10"/>
      <c r="J10"/>
      <c r="K10"/>
      <c r="L10"/>
      <c r="M10" s="46" t="s">
        <v>118</v>
      </c>
      <c r="N10" s="46"/>
      <c r="O10" s="46"/>
      <c r="P10" s="46"/>
      <c r="Q10" s="46"/>
    </row>
    <row r="12" spans="1:17" ht="51.75" customHeight="1">
      <c r="M12" s="49" t="s">
        <v>125</v>
      </c>
      <c r="N12" s="49"/>
      <c r="O12" s="49"/>
      <c r="P12" s="49"/>
      <c r="Q12" s="49"/>
    </row>
    <row r="13" spans="1:17" ht="11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.75" customHeight="1">
      <c r="A14" s="47" t="s">
        <v>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ht="15.75" customHeight="1">
      <c r="A15" s="48" t="s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9" spans="1:17" ht="11.25" customHeight="1">
      <c r="A19" s="4" t="s">
        <v>8</v>
      </c>
      <c r="B19" s="50">
        <v>1000000</v>
      </c>
      <c r="C19" s="50"/>
      <c r="D19"/>
      <c r="E19" s="51" t="s">
        <v>9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ht="11.25" customHeight="1">
      <c r="A20"/>
      <c r="B20" s="52" t="s">
        <v>10</v>
      </c>
      <c r="C20" s="52"/>
      <c r="D20"/>
      <c r="E20" s="53" t="s">
        <v>11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2" spans="1:17" ht="11.25" customHeight="1">
      <c r="A22" s="4" t="s">
        <v>12</v>
      </c>
      <c r="B22" s="50">
        <v>1010000</v>
      </c>
      <c r="C22" s="50"/>
      <c r="D22"/>
      <c r="E22" s="51" t="s">
        <v>9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ht="11.25" customHeight="1">
      <c r="A23"/>
      <c r="B23" s="52" t="s">
        <v>10</v>
      </c>
      <c r="C23" s="52"/>
      <c r="D23"/>
      <c r="E23" s="53" t="s">
        <v>13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5" spans="1:17" ht="21.75" customHeight="1">
      <c r="A25" s="4" t="s">
        <v>14</v>
      </c>
      <c r="B25" s="56" t="s">
        <v>15</v>
      </c>
      <c r="C25" s="56"/>
      <c r="D25"/>
      <c r="E25" s="66">
        <v>960</v>
      </c>
      <c r="F25" s="66"/>
      <c r="G25"/>
      <c r="H25" s="51" t="s">
        <v>16</v>
      </c>
      <c r="I25" s="51"/>
      <c r="J25" s="51"/>
      <c r="K25" s="51"/>
      <c r="L25" s="51"/>
      <c r="M25" s="51"/>
      <c r="N25" s="51"/>
      <c r="O25" s="51"/>
      <c r="P25" s="51"/>
      <c r="Q25" s="51"/>
    </row>
    <row r="26" spans="1:17" ht="11.25" customHeight="1">
      <c r="A26"/>
      <c r="B26" s="52" t="s">
        <v>10</v>
      </c>
      <c r="C26" s="52"/>
      <c r="D26"/>
      <c r="E26" s="6" t="s">
        <v>17</v>
      </c>
      <c r="F26" s="7" t="s">
        <v>18</v>
      </c>
      <c r="G26"/>
      <c r="H26" s="53" t="s">
        <v>19</v>
      </c>
      <c r="I26" s="53"/>
      <c r="J26" s="53"/>
      <c r="K26" s="53"/>
      <c r="L26" s="53"/>
      <c r="M26" s="53"/>
      <c r="N26" s="53"/>
      <c r="O26" s="53"/>
      <c r="P26" s="53"/>
      <c r="Q26" s="53"/>
    </row>
    <row r="28" spans="1:17" ht="11.25" customHeight="1">
      <c r="A28" s="4" t="s">
        <v>20</v>
      </c>
      <c r="B28" s="56" t="s">
        <v>123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30" spans="1:17" ht="11.25" customHeight="1">
      <c r="A30" s="8" t="s">
        <v>21</v>
      </c>
      <c r="B30" s="57" t="s">
        <v>22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2" spans="1:17" s="31" customFormat="1" ht="149.25" customHeight="1">
      <c r="B32" s="58" t="s">
        <v>124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5" spans="1:17" ht="11.25" customHeight="1">
      <c r="A35" s="4" t="s">
        <v>23</v>
      </c>
      <c r="B35" s="59" t="s">
        <v>24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ht="11.25" customHeight="1">
      <c r="A36" s="10"/>
      <c r="B36" s="60" t="s">
        <v>25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1.2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1.2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42" spans="1:17" ht="11.25" customHeight="1">
      <c r="A42" s="4" t="s">
        <v>26</v>
      </c>
      <c r="B42" s="4" t="s">
        <v>27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1.25" customHeight="1">
      <c r="A43" s="61" t="s">
        <v>28</v>
      </c>
      <c r="B43" s="61"/>
      <c r="C43" s="11" t="s">
        <v>29</v>
      </c>
      <c r="D43" s="11" t="s">
        <v>30</v>
      </c>
      <c r="E43" s="62" t="s">
        <v>31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ht="11.25" customHeight="1">
      <c r="A44" s="34"/>
      <c r="B44" s="34"/>
      <c r="C44" s="34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6" spans="1:17" ht="11.25" customHeight="1">
      <c r="A46" s="4" t="s">
        <v>32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4" t="s">
        <v>33</v>
      </c>
    </row>
    <row r="47" spans="1:17" ht="11.25" customHeight="1">
      <c r="A47" s="70" t="s">
        <v>28</v>
      </c>
      <c r="B47" s="70"/>
      <c r="C47" s="73" t="s">
        <v>29</v>
      </c>
      <c r="D47" s="73" t="s">
        <v>30</v>
      </c>
      <c r="E47" s="74" t="s">
        <v>34</v>
      </c>
      <c r="F47" s="74"/>
      <c r="G47" s="74"/>
      <c r="H47" s="74"/>
      <c r="I47" s="74"/>
      <c r="J47" s="74"/>
      <c r="K47" s="74"/>
      <c r="L47" s="74" t="s">
        <v>35</v>
      </c>
      <c r="M47" s="74"/>
      <c r="N47" s="74" t="s">
        <v>36</v>
      </c>
      <c r="O47" s="74"/>
      <c r="P47" s="63" t="s">
        <v>37</v>
      </c>
      <c r="Q47" s="63"/>
    </row>
    <row r="48" spans="1:17" ht="11.25" customHeight="1">
      <c r="A48" s="71"/>
      <c r="B48" s="72"/>
      <c r="C48" s="64"/>
      <c r="D48" s="64"/>
      <c r="E48" s="75"/>
      <c r="F48" s="76"/>
      <c r="G48" s="76"/>
      <c r="H48" s="76"/>
      <c r="I48" s="76"/>
      <c r="J48" s="76"/>
      <c r="K48" s="76"/>
      <c r="L48" s="75"/>
      <c r="M48" s="76"/>
      <c r="N48" s="75"/>
      <c r="O48" s="76"/>
      <c r="P48" s="64"/>
      <c r="Q48" s="65"/>
    </row>
    <row r="49" spans="1:17" ht="11.25" customHeight="1">
      <c r="A49" s="67">
        <v>1</v>
      </c>
      <c r="B49" s="67"/>
      <c r="C49" s="12">
        <v>2</v>
      </c>
      <c r="D49" s="12">
        <v>3</v>
      </c>
      <c r="E49" s="68">
        <v>4</v>
      </c>
      <c r="F49" s="68"/>
      <c r="G49" s="68"/>
      <c r="H49" s="68"/>
      <c r="I49" s="68"/>
      <c r="J49" s="68"/>
      <c r="K49" s="68"/>
      <c r="L49" s="68">
        <v>5</v>
      </c>
      <c r="M49" s="68"/>
      <c r="N49" s="68">
        <v>6</v>
      </c>
      <c r="O49" s="68"/>
      <c r="P49" s="69">
        <v>7</v>
      </c>
      <c r="Q49" s="69"/>
    </row>
    <row r="50" spans="1:17" ht="21.75" customHeight="1">
      <c r="A50" s="77">
        <v>1</v>
      </c>
      <c r="B50" s="77"/>
      <c r="C50" s="13" t="s">
        <v>15</v>
      </c>
      <c r="D50" s="29">
        <v>960</v>
      </c>
      <c r="E50" s="78" t="s">
        <v>38</v>
      </c>
      <c r="F50" s="78"/>
      <c r="G50" s="78"/>
      <c r="H50" s="78"/>
      <c r="I50" s="78"/>
      <c r="J50" s="78"/>
      <c r="K50" s="78"/>
      <c r="L50" s="79">
        <f>41406.202+31+360-0.6+59.4-4.267-6+400+470+103.4</f>
        <v>42819.135000000002</v>
      </c>
      <c r="M50" s="79"/>
      <c r="N50" s="79">
        <v>3671.366</v>
      </c>
      <c r="O50" s="79"/>
      <c r="P50" s="80">
        <f>L50+N50</f>
        <v>46490.501000000004</v>
      </c>
      <c r="Q50" s="80"/>
    </row>
    <row r="51" spans="1:17" ht="11.25" customHeight="1">
      <c r="A51" s="77">
        <v>2</v>
      </c>
      <c r="B51" s="77"/>
      <c r="C51" s="13" t="s">
        <v>15</v>
      </c>
      <c r="D51" s="30">
        <v>960</v>
      </c>
      <c r="E51" s="78" t="s">
        <v>39</v>
      </c>
      <c r="F51" s="78"/>
      <c r="G51" s="78"/>
      <c r="H51" s="78"/>
      <c r="I51" s="78"/>
      <c r="J51" s="78"/>
      <c r="K51" s="78"/>
      <c r="L51" s="79">
        <v>18.68</v>
      </c>
      <c r="M51" s="79"/>
      <c r="N51" s="79">
        <v>10.25</v>
      </c>
      <c r="O51" s="79"/>
      <c r="P51" s="80">
        <f>L51+N51</f>
        <v>28.93</v>
      </c>
      <c r="Q51" s="80"/>
    </row>
    <row r="52" spans="1:17" ht="11.25" customHeight="1">
      <c r="A52" s="77">
        <v>3</v>
      </c>
      <c r="B52" s="77"/>
      <c r="C52" s="13" t="s">
        <v>15</v>
      </c>
      <c r="D52" s="30">
        <v>960</v>
      </c>
      <c r="E52" s="78" t="s">
        <v>40</v>
      </c>
      <c r="F52" s="78"/>
      <c r="G52" s="78"/>
      <c r="H52" s="78"/>
      <c r="I52" s="78"/>
      <c r="J52" s="78"/>
      <c r="K52" s="78"/>
      <c r="L52" s="81"/>
      <c r="M52" s="81"/>
      <c r="N52" s="79">
        <f>288.8+90+255+255</f>
        <v>888.8</v>
      </c>
      <c r="O52" s="79"/>
      <c r="P52" s="80">
        <f>L52+N52</f>
        <v>888.8</v>
      </c>
      <c r="Q52" s="80"/>
    </row>
    <row r="53" spans="1:17" ht="11.25" customHeight="1">
      <c r="A53" s="77">
        <v>4</v>
      </c>
      <c r="B53" s="77"/>
      <c r="C53" s="13" t="s">
        <v>15</v>
      </c>
      <c r="D53" s="30">
        <v>960</v>
      </c>
      <c r="E53" s="78" t="s">
        <v>41</v>
      </c>
      <c r="F53" s="78"/>
      <c r="G53" s="78"/>
      <c r="H53" s="78"/>
      <c r="I53" s="78"/>
      <c r="J53" s="78"/>
      <c r="K53" s="78"/>
      <c r="L53" s="81"/>
      <c r="M53" s="81"/>
      <c r="N53" s="79">
        <f>2214.893+386+673.327</f>
        <v>3274.2200000000003</v>
      </c>
      <c r="O53" s="79"/>
      <c r="P53" s="80">
        <f>L53+N53</f>
        <v>3274.2200000000003</v>
      </c>
      <c r="Q53" s="80"/>
    </row>
    <row r="54" spans="1:17" s="1" customFormat="1" ht="11.25" customHeight="1">
      <c r="A54" s="84" t="s">
        <v>42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5">
        <f>SUM(L50:M53)</f>
        <v>42837.815000000002</v>
      </c>
      <c r="M54" s="85"/>
      <c r="N54" s="85">
        <f>SUM(N50:O53)</f>
        <v>7844.6360000000004</v>
      </c>
      <c r="O54" s="85"/>
      <c r="P54" s="85">
        <f>SUM(P50:Q53)</f>
        <v>50682.451000000008</v>
      </c>
      <c r="Q54" s="85"/>
    </row>
    <row r="56" spans="1:17" ht="11.25" customHeight="1">
      <c r="A56" s="4" t="s">
        <v>43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4" t="s">
        <v>33</v>
      </c>
    </row>
    <row r="57" spans="1:17" ht="21.75" customHeight="1">
      <c r="A57" s="86" t="s">
        <v>44</v>
      </c>
      <c r="B57" s="86"/>
      <c r="C57" s="86"/>
      <c r="D57" s="86"/>
      <c r="E57" s="86"/>
      <c r="F57" s="86"/>
      <c r="G57" s="86"/>
      <c r="H57" s="86"/>
      <c r="I57" s="86"/>
      <c r="J57" s="86"/>
      <c r="K57" s="15" t="s">
        <v>29</v>
      </c>
      <c r="L57" s="87" t="s">
        <v>35</v>
      </c>
      <c r="M57" s="87"/>
      <c r="N57" s="87" t="s">
        <v>36</v>
      </c>
      <c r="O57" s="87"/>
      <c r="P57" s="88" t="s">
        <v>37</v>
      </c>
      <c r="Q57" s="88"/>
    </row>
    <row r="58" spans="1:17" ht="11.25" customHeight="1">
      <c r="A58" s="82">
        <v>1</v>
      </c>
      <c r="B58" s="82"/>
      <c r="C58" s="82"/>
      <c r="D58" s="82"/>
      <c r="E58" s="82"/>
      <c r="F58" s="82"/>
      <c r="G58" s="82"/>
      <c r="H58" s="82"/>
      <c r="I58" s="82"/>
      <c r="J58" s="82"/>
      <c r="K58" s="12">
        <v>2</v>
      </c>
      <c r="L58" s="68">
        <v>3</v>
      </c>
      <c r="M58" s="68"/>
      <c r="N58" s="68">
        <v>4</v>
      </c>
      <c r="O58" s="68"/>
      <c r="P58" s="69">
        <v>5</v>
      </c>
      <c r="Q58" s="69"/>
    </row>
    <row r="59" spans="1:17" ht="11.25" customHeight="1">
      <c r="A59" s="83" t="s">
        <v>42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4"/>
      <c r="M59" s="84"/>
      <c r="N59" s="83"/>
      <c r="O59" s="83"/>
      <c r="P59" s="84"/>
      <c r="Q59" s="84"/>
    </row>
    <row r="61" spans="1:17" ht="11.25" customHeight="1">
      <c r="A61" s="4" t="s">
        <v>45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1.85" customHeight="1">
      <c r="A62" s="92" t="s">
        <v>28</v>
      </c>
      <c r="B62" s="92"/>
      <c r="C62" s="95" t="s">
        <v>29</v>
      </c>
      <c r="D62" s="97" t="s">
        <v>46</v>
      </c>
      <c r="E62" s="97"/>
      <c r="F62" s="97"/>
      <c r="G62" s="97"/>
      <c r="H62" s="97"/>
      <c r="I62" s="97"/>
      <c r="J62" s="97"/>
      <c r="K62" s="97"/>
      <c r="L62" s="100" t="s">
        <v>47</v>
      </c>
      <c r="M62" s="100" t="s">
        <v>48</v>
      </c>
      <c r="N62" s="100"/>
      <c r="O62" s="100"/>
      <c r="P62" s="102" t="s">
        <v>49</v>
      </c>
      <c r="Q62" s="102"/>
    </row>
    <row r="63" spans="1:17" ht="11.45" customHeight="1">
      <c r="A63" s="93"/>
      <c r="B63" s="94"/>
      <c r="C63" s="96"/>
      <c r="D63" s="98"/>
      <c r="E63" s="99"/>
      <c r="F63" s="99"/>
      <c r="G63" s="99"/>
      <c r="H63" s="99"/>
      <c r="I63" s="99"/>
      <c r="J63" s="99"/>
      <c r="K63" s="99"/>
      <c r="L63" s="101"/>
      <c r="M63" s="98"/>
      <c r="N63" s="99"/>
      <c r="O63" s="94"/>
      <c r="P63" s="103"/>
      <c r="Q63" s="104"/>
    </row>
    <row r="64" spans="1:17" ht="11.25" customHeight="1">
      <c r="A64" s="67">
        <v>1</v>
      </c>
      <c r="B64" s="67"/>
      <c r="C64" s="12">
        <v>2</v>
      </c>
      <c r="D64" s="89">
        <v>3</v>
      </c>
      <c r="E64" s="89"/>
      <c r="F64" s="89"/>
      <c r="G64" s="89"/>
      <c r="H64" s="89"/>
      <c r="I64" s="89"/>
      <c r="J64" s="89"/>
      <c r="K64" s="89"/>
      <c r="L64" s="12">
        <v>4</v>
      </c>
      <c r="M64" s="89">
        <v>5</v>
      </c>
      <c r="N64" s="89"/>
      <c r="O64" s="89"/>
      <c r="P64" s="69">
        <v>6</v>
      </c>
      <c r="Q64" s="69"/>
    </row>
    <row r="65" spans="1:17" s="17" customFormat="1" ht="11.25" customHeight="1">
      <c r="A65" s="90">
        <v>1</v>
      </c>
      <c r="B65" s="90"/>
      <c r="C65" s="18"/>
      <c r="D65" s="91" t="s">
        <v>38</v>
      </c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</row>
    <row r="66" spans="1:17" s="17" customFormat="1" ht="11.25" customHeight="1">
      <c r="A66" s="105" t="s">
        <v>50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</row>
    <row r="67" spans="1:17" s="17" customFormat="1" ht="11.25" customHeight="1">
      <c r="A67" s="19">
        <v>1</v>
      </c>
      <c r="B67" s="20"/>
      <c r="C67" s="21" t="s">
        <v>15</v>
      </c>
      <c r="D67" s="108" t="s">
        <v>110</v>
      </c>
      <c r="E67" s="78"/>
      <c r="F67" s="78"/>
      <c r="G67" s="78"/>
      <c r="H67" s="78"/>
      <c r="I67" s="78"/>
      <c r="J67" s="78"/>
      <c r="K67" s="78"/>
      <c r="L67" s="22" t="s">
        <v>52</v>
      </c>
      <c r="M67" s="106" t="s">
        <v>53</v>
      </c>
      <c r="N67" s="106"/>
      <c r="O67" s="106"/>
      <c r="P67" s="107">
        <v>10</v>
      </c>
      <c r="Q67" s="107"/>
    </row>
    <row r="68" spans="1:17" s="17" customFormat="1" ht="11.25" customHeight="1">
      <c r="A68" s="19">
        <v>2</v>
      </c>
      <c r="B68" s="20"/>
      <c r="C68" s="21" t="s">
        <v>15</v>
      </c>
      <c r="D68" s="78" t="s">
        <v>51</v>
      </c>
      <c r="E68" s="78"/>
      <c r="F68" s="78"/>
      <c r="G68" s="78"/>
      <c r="H68" s="78"/>
      <c r="I68" s="78"/>
      <c r="J68" s="78"/>
      <c r="K68" s="78"/>
      <c r="L68" s="22" t="s">
        <v>52</v>
      </c>
      <c r="M68" s="106" t="s">
        <v>53</v>
      </c>
      <c r="N68" s="106"/>
      <c r="O68" s="106"/>
      <c r="P68" s="107">
        <v>6</v>
      </c>
      <c r="Q68" s="107"/>
    </row>
    <row r="69" spans="1:17" s="17" customFormat="1" ht="11.25" customHeight="1">
      <c r="A69" s="19">
        <v>3</v>
      </c>
      <c r="B69" s="20"/>
      <c r="C69" s="21" t="s">
        <v>15</v>
      </c>
      <c r="D69" s="78" t="s">
        <v>54</v>
      </c>
      <c r="E69" s="78"/>
      <c r="F69" s="78"/>
      <c r="G69" s="78"/>
      <c r="H69" s="78"/>
      <c r="I69" s="78"/>
      <c r="J69" s="78"/>
      <c r="K69" s="78"/>
      <c r="L69" s="22" t="s">
        <v>52</v>
      </c>
      <c r="M69" s="106" t="s">
        <v>53</v>
      </c>
      <c r="N69" s="106"/>
      <c r="O69" s="106"/>
      <c r="P69" s="107">
        <v>1</v>
      </c>
      <c r="Q69" s="107"/>
    </row>
    <row r="70" spans="1:17" s="17" customFormat="1" ht="11.25" customHeight="1">
      <c r="A70" s="19">
        <v>4</v>
      </c>
      <c r="B70" s="20"/>
      <c r="C70" s="21" t="s">
        <v>15</v>
      </c>
      <c r="D70" s="78" t="s">
        <v>55</v>
      </c>
      <c r="E70" s="78"/>
      <c r="F70" s="78"/>
      <c r="G70" s="78"/>
      <c r="H70" s="78"/>
      <c r="I70" s="78"/>
      <c r="J70" s="78"/>
      <c r="K70" s="78"/>
      <c r="L70" s="22" t="s">
        <v>52</v>
      </c>
      <c r="M70" s="106" t="s">
        <v>53</v>
      </c>
      <c r="N70" s="106"/>
      <c r="O70" s="106"/>
      <c r="P70" s="107">
        <v>3</v>
      </c>
      <c r="Q70" s="107"/>
    </row>
    <row r="71" spans="1:17" s="17" customFormat="1" ht="11.25" customHeight="1">
      <c r="A71" s="19">
        <v>5</v>
      </c>
      <c r="B71" s="20"/>
      <c r="C71" s="21" t="s">
        <v>15</v>
      </c>
      <c r="D71" s="78" t="s">
        <v>56</v>
      </c>
      <c r="E71" s="78"/>
      <c r="F71" s="78"/>
      <c r="G71" s="78"/>
      <c r="H71" s="78"/>
      <c r="I71" s="78"/>
      <c r="J71" s="78"/>
      <c r="K71" s="78"/>
      <c r="L71" s="22" t="s">
        <v>52</v>
      </c>
      <c r="M71" s="106" t="s">
        <v>53</v>
      </c>
      <c r="N71" s="106"/>
      <c r="O71" s="106"/>
      <c r="P71" s="107">
        <f>474.61+30</f>
        <v>504.61</v>
      </c>
      <c r="Q71" s="107"/>
    </row>
    <row r="72" spans="1:17" s="17" customFormat="1" ht="11.25" customHeight="1">
      <c r="A72" s="19">
        <v>6</v>
      </c>
      <c r="B72" s="20"/>
      <c r="C72" s="21" t="s">
        <v>15</v>
      </c>
      <c r="D72" s="78" t="s">
        <v>57</v>
      </c>
      <c r="E72" s="78"/>
      <c r="F72" s="78"/>
      <c r="G72" s="78"/>
      <c r="H72" s="78"/>
      <c r="I72" s="78"/>
      <c r="J72" s="78"/>
      <c r="K72" s="78"/>
      <c r="L72" s="22" t="s">
        <v>52</v>
      </c>
      <c r="M72" s="106" t="s">
        <v>53</v>
      </c>
      <c r="N72" s="106"/>
      <c r="O72" s="106"/>
      <c r="P72" s="107">
        <v>30.5</v>
      </c>
      <c r="Q72" s="107"/>
    </row>
    <row r="73" spans="1:17" s="17" customFormat="1" ht="11.25" customHeight="1">
      <c r="A73" s="19">
        <v>7</v>
      </c>
      <c r="B73" s="20"/>
      <c r="C73" s="21" t="s">
        <v>15</v>
      </c>
      <c r="D73" s="78" t="s">
        <v>58</v>
      </c>
      <c r="E73" s="78"/>
      <c r="F73" s="78"/>
      <c r="G73" s="78"/>
      <c r="H73" s="78"/>
      <c r="I73" s="78"/>
      <c r="J73" s="78"/>
      <c r="K73" s="78"/>
      <c r="L73" s="22" t="s">
        <v>52</v>
      </c>
      <c r="M73" s="106" t="s">
        <v>53</v>
      </c>
      <c r="N73" s="106"/>
      <c r="O73" s="106"/>
      <c r="P73" s="107">
        <v>390.86</v>
      </c>
      <c r="Q73" s="107"/>
    </row>
    <row r="74" spans="1:17" s="17" customFormat="1" ht="11.25" customHeight="1">
      <c r="A74" s="19">
        <v>8</v>
      </c>
      <c r="B74" s="20"/>
      <c r="C74" s="21" t="s">
        <v>107</v>
      </c>
      <c r="D74" s="108" t="s">
        <v>108</v>
      </c>
      <c r="E74" s="78"/>
      <c r="F74" s="78"/>
      <c r="G74" s="78"/>
      <c r="H74" s="78"/>
      <c r="I74" s="78"/>
      <c r="J74" s="78"/>
      <c r="K74" s="78"/>
      <c r="L74" s="22" t="s">
        <v>52</v>
      </c>
      <c r="M74" s="106" t="s">
        <v>53</v>
      </c>
      <c r="N74" s="106"/>
      <c r="O74" s="106"/>
      <c r="P74" s="107">
        <v>16</v>
      </c>
      <c r="Q74" s="107"/>
    </row>
    <row r="75" spans="1:17" s="17" customFormat="1" ht="11.25" customHeight="1">
      <c r="A75" s="19">
        <v>9</v>
      </c>
      <c r="B75" s="20"/>
      <c r="C75" s="21" t="s">
        <v>15</v>
      </c>
      <c r="D75" s="78" t="s">
        <v>59</v>
      </c>
      <c r="E75" s="78"/>
      <c r="F75" s="78"/>
      <c r="G75" s="78"/>
      <c r="H75" s="78"/>
      <c r="I75" s="78"/>
      <c r="J75" s="78"/>
      <c r="K75" s="78"/>
      <c r="L75" s="22" t="s">
        <v>52</v>
      </c>
      <c r="M75" s="106" t="s">
        <v>53</v>
      </c>
      <c r="N75" s="106"/>
      <c r="O75" s="106"/>
      <c r="P75" s="107">
        <v>67.25</v>
      </c>
      <c r="Q75" s="107"/>
    </row>
    <row r="76" spans="1:17" s="17" customFormat="1" ht="11.25" customHeight="1">
      <c r="A76" s="19">
        <v>10</v>
      </c>
      <c r="B76" s="20"/>
      <c r="C76" s="21" t="s">
        <v>15</v>
      </c>
      <c r="D76" s="78" t="s">
        <v>60</v>
      </c>
      <c r="E76" s="78"/>
      <c r="F76" s="78"/>
      <c r="G76" s="78"/>
      <c r="H76" s="78"/>
      <c r="I76" s="78"/>
      <c r="J76" s="78"/>
      <c r="K76" s="78"/>
      <c r="L76" s="22" t="s">
        <v>52</v>
      </c>
      <c r="M76" s="106" t="s">
        <v>53</v>
      </c>
      <c r="N76" s="106"/>
      <c r="O76" s="106"/>
      <c r="P76" s="107">
        <v>45</v>
      </c>
      <c r="Q76" s="107"/>
    </row>
    <row r="77" spans="1:17" s="17" customFormat="1" ht="11.25" customHeight="1">
      <c r="A77" s="19">
        <v>11</v>
      </c>
      <c r="B77" s="20"/>
      <c r="C77" s="21" t="s">
        <v>15</v>
      </c>
      <c r="D77" s="78" t="s">
        <v>61</v>
      </c>
      <c r="E77" s="78"/>
      <c r="F77" s="78"/>
      <c r="G77" s="78"/>
      <c r="H77" s="78"/>
      <c r="I77" s="78"/>
      <c r="J77" s="78"/>
      <c r="K77" s="78"/>
      <c r="L77" s="22" t="s">
        <v>52</v>
      </c>
      <c r="M77" s="106" t="s">
        <v>53</v>
      </c>
      <c r="N77" s="106"/>
      <c r="O77" s="106"/>
      <c r="P77" s="107">
        <v>287</v>
      </c>
      <c r="Q77" s="107"/>
    </row>
    <row r="78" spans="1:17" s="17" customFormat="1" ht="11.25" customHeight="1">
      <c r="A78" s="19">
        <v>12</v>
      </c>
      <c r="B78" s="20"/>
      <c r="C78" s="21" t="s">
        <v>15</v>
      </c>
      <c r="D78" s="108" t="s">
        <v>111</v>
      </c>
      <c r="E78" s="78"/>
      <c r="F78" s="78"/>
      <c r="G78" s="78"/>
      <c r="H78" s="78"/>
      <c r="I78" s="78"/>
      <c r="J78" s="78"/>
      <c r="K78" s="78"/>
      <c r="L78" s="22" t="s">
        <v>62</v>
      </c>
      <c r="M78" s="106" t="s">
        <v>120</v>
      </c>
      <c r="N78" s="106"/>
      <c r="O78" s="106"/>
      <c r="P78" s="107">
        <f>P79+P80</f>
        <v>46490.501000000004</v>
      </c>
      <c r="Q78" s="107"/>
    </row>
    <row r="79" spans="1:17" s="17" customFormat="1" ht="11.25" customHeight="1">
      <c r="A79" s="19">
        <v>13</v>
      </c>
      <c r="B79" s="20"/>
      <c r="C79" s="21" t="s">
        <v>15</v>
      </c>
      <c r="D79" s="108" t="s">
        <v>112</v>
      </c>
      <c r="E79" s="78"/>
      <c r="F79" s="78"/>
      <c r="G79" s="78"/>
      <c r="H79" s="78"/>
      <c r="I79" s="78"/>
      <c r="J79" s="78"/>
      <c r="K79" s="78"/>
      <c r="L79" s="22" t="s">
        <v>62</v>
      </c>
      <c r="M79" s="106" t="s">
        <v>120</v>
      </c>
      <c r="N79" s="106"/>
      <c r="O79" s="106"/>
      <c r="P79" s="107">
        <f>L50</f>
        <v>42819.135000000002</v>
      </c>
      <c r="Q79" s="107"/>
    </row>
    <row r="80" spans="1:17" s="17" customFormat="1" ht="11.25" customHeight="1">
      <c r="A80" s="19">
        <v>14</v>
      </c>
      <c r="B80" s="20"/>
      <c r="C80" s="21" t="s">
        <v>15</v>
      </c>
      <c r="D80" s="108" t="s">
        <v>113</v>
      </c>
      <c r="E80" s="78"/>
      <c r="F80" s="78"/>
      <c r="G80" s="78"/>
      <c r="H80" s="78"/>
      <c r="I80" s="78"/>
      <c r="J80" s="78"/>
      <c r="K80" s="78"/>
      <c r="L80" s="22" t="s">
        <v>62</v>
      </c>
      <c r="M80" s="106" t="s">
        <v>120</v>
      </c>
      <c r="N80" s="106"/>
      <c r="O80" s="106"/>
      <c r="P80" s="107">
        <f>N50</f>
        <v>3671.366</v>
      </c>
      <c r="Q80" s="107"/>
    </row>
    <row r="81" spans="1:17" s="17" customFormat="1" ht="11.25" customHeight="1">
      <c r="A81" s="19">
        <v>15</v>
      </c>
      <c r="B81" s="20"/>
      <c r="C81" s="21" t="s">
        <v>15</v>
      </c>
      <c r="D81" s="78" t="s">
        <v>63</v>
      </c>
      <c r="E81" s="78"/>
      <c r="F81" s="78"/>
      <c r="G81" s="78"/>
      <c r="H81" s="78"/>
      <c r="I81" s="78"/>
      <c r="J81" s="78"/>
      <c r="K81" s="78"/>
      <c r="L81" s="22" t="s">
        <v>62</v>
      </c>
      <c r="M81" s="106" t="s">
        <v>120</v>
      </c>
      <c r="N81" s="106"/>
      <c r="O81" s="106"/>
      <c r="P81" s="107">
        <v>3671.366</v>
      </c>
      <c r="Q81" s="107"/>
    </row>
    <row r="82" spans="1:17" s="17" customFormat="1" ht="11.25" customHeight="1">
      <c r="A82" s="105" t="s">
        <v>64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</row>
    <row r="83" spans="1:17" s="17" customFormat="1" ht="11.25" customHeight="1">
      <c r="A83" s="19">
        <v>1</v>
      </c>
      <c r="B83" s="20"/>
      <c r="C83" s="21" t="s">
        <v>15</v>
      </c>
      <c r="D83" s="78" t="s">
        <v>65</v>
      </c>
      <c r="E83" s="78"/>
      <c r="F83" s="78"/>
      <c r="G83" s="78"/>
      <c r="H83" s="78"/>
      <c r="I83" s="78"/>
      <c r="J83" s="78"/>
      <c r="K83" s="78"/>
      <c r="L83" s="22" t="s">
        <v>66</v>
      </c>
      <c r="M83" s="106" t="s">
        <v>53</v>
      </c>
      <c r="N83" s="106"/>
      <c r="O83" s="106"/>
      <c r="P83" s="107">
        <v>2361</v>
      </c>
      <c r="Q83" s="107"/>
    </row>
    <row r="84" spans="1:17" s="17" customFormat="1" ht="11.25" customHeight="1">
      <c r="A84" s="19">
        <v>2</v>
      </c>
      <c r="B84" s="20"/>
      <c r="C84" s="21" t="s">
        <v>15</v>
      </c>
      <c r="D84" s="78" t="s">
        <v>67</v>
      </c>
      <c r="E84" s="78"/>
      <c r="F84" s="78"/>
      <c r="G84" s="78"/>
      <c r="H84" s="78"/>
      <c r="I84" s="78"/>
      <c r="J84" s="78"/>
      <c r="K84" s="78"/>
      <c r="L84" s="22" t="s">
        <v>66</v>
      </c>
      <c r="M84" s="106" t="s">
        <v>53</v>
      </c>
      <c r="N84" s="106"/>
      <c r="O84" s="106"/>
      <c r="P84" s="107">
        <v>467</v>
      </c>
      <c r="Q84" s="107"/>
    </row>
    <row r="85" spans="1:17" s="17" customFormat="1" ht="11.25" customHeight="1">
      <c r="A85" s="105" t="s">
        <v>68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</row>
    <row r="86" spans="1:17" s="17" customFormat="1" ht="11.25" customHeight="1">
      <c r="A86" s="19">
        <v>1</v>
      </c>
      <c r="B86" s="20"/>
      <c r="C86" s="21" t="s">
        <v>15</v>
      </c>
      <c r="D86" s="108" t="s">
        <v>114</v>
      </c>
      <c r="E86" s="78"/>
      <c r="F86" s="78"/>
      <c r="G86" s="78"/>
      <c r="H86" s="78"/>
      <c r="I86" s="78"/>
      <c r="J86" s="78"/>
      <c r="K86" s="78"/>
      <c r="L86" s="22" t="s">
        <v>66</v>
      </c>
      <c r="M86" s="106" t="s">
        <v>69</v>
      </c>
      <c r="N86" s="106"/>
      <c r="O86" s="106"/>
      <c r="P86" s="107">
        <v>6</v>
      </c>
      <c r="Q86" s="107"/>
    </row>
    <row r="87" spans="1:17" s="17" customFormat="1" ht="11.25" customHeight="1">
      <c r="A87" s="19">
        <v>2</v>
      </c>
      <c r="B87" s="20"/>
      <c r="C87" s="21" t="s">
        <v>15</v>
      </c>
      <c r="D87" s="78" t="s">
        <v>70</v>
      </c>
      <c r="E87" s="78"/>
      <c r="F87" s="78"/>
      <c r="G87" s="78"/>
      <c r="H87" s="78"/>
      <c r="I87" s="78"/>
      <c r="J87" s="78"/>
      <c r="K87" s="78"/>
      <c r="L87" s="22" t="s">
        <v>52</v>
      </c>
      <c r="M87" s="106" t="s">
        <v>69</v>
      </c>
      <c r="N87" s="106"/>
      <c r="O87" s="106"/>
      <c r="P87" s="107">
        <v>496152</v>
      </c>
      <c r="Q87" s="107"/>
    </row>
    <row r="88" spans="1:17" s="17" customFormat="1" ht="11.25" customHeight="1">
      <c r="A88" s="19">
        <v>3</v>
      </c>
      <c r="B88" s="20"/>
      <c r="C88" s="21" t="s">
        <v>15</v>
      </c>
      <c r="D88" s="78" t="s">
        <v>71</v>
      </c>
      <c r="E88" s="78"/>
      <c r="F88" s="78"/>
      <c r="G88" s="78"/>
      <c r="H88" s="78"/>
      <c r="I88" s="78"/>
      <c r="J88" s="78"/>
      <c r="K88" s="78"/>
      <c r="L88" s="22" t="s">
        <v>62</v>
      </c>
      <c r="M88" s="106" t="s">
        <v>69</v>
      </c>
      <c r="N88" s="106"/>
      <c r="O88" s="106"/>
      <c r="P88" s="107">
        <f>P79/P83</f>
        <v>18.136016518424398</v>
      </c>
      <c r="Q88" s="107"/>
    </row>
    <row r="89" spans="1:17" s="17" customFormat="1" ht="11.25" customHeight="1">
      <c r="A89" s="19">
        <v>4</v>
      </c>
      <c r="B89" s="20"/>
      <c r="C89" s="21" t="s">
        <v>15</v>
      </c>
      <c r="D89" s="78" t="s">
        <v>72</v>
      </c>
      <c r="E89" s="78"/>
      <c r="F89" s="78"/>
      <c r="G89" s="78"/>
      <c r="H89" s="78"/>
      <c r="I89" s="78"/>
      <c r="J89" s="78"/>
      <c r="K89" s="78"/>
      <c r="L89" s="22" t="s">
        <v>62</v>
      </c>
      <c r="M89" s="106" t="s">
        <v>69</v>
      </c>
      <c r="N89" s="106"/>
      <c r="O89" s="106"/>
      <c r="P89" s="109">
        <f>P81/P83</f>
        <v>1.5550046590427784</v>
      </c>
      <c r="Q89" s="109"/>
    </row>
    <row r="90" spans="1:17" s="17" customFormat="1" ht="11.25" customHeight="1">
      <c r="A90" s="105" t="s">
        <v>73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s="17" customFormat="1" ht="11.25" customHeight="1">
      <c r="A91" s="19">
        <v>1</v>
      </c>
      <c r="B91" s="20"/>
      <c r="C91" s="21" t="s">
        <v>15</v>
      </c>
      <c r="D91" s="108" t="s">
        <v>115</v>
      </c>
      <c r="E91" s="78"/>
      <c r="F91" s="78"/>
      <c r="G91" s="78"/>
      <c r="H91" s="78"/>
      <c r="I91" s="78"/>
      <c r="J91" s="78"/>
      <c r="K91" s="78"/>
      <c r="L91" s="22" t="s">
        <v>74</v>
      </c>
      <c r="M91" s="106" t="s">
        <v>69</v>
      </c>
      <c r="N91" s="106"/>
      <c r="O91" s="106"/>
      <c r="P91" s="107">
        <v>216</v>
      </c>
      <c r="Q91" s="107"/>
    </row>
    <row r="92" spans="1:17" s="17" customFormat="1" ht="21.75" customHeight="1">
      <c r="A92" s="19">
        <v>2</v>
      </c>
      <c r="B92" s="20"/>
      <c r="C92" s="21" t="s">
        <v>15</v>
      </c>
      <c r="D92" s="108" t="s">
        <v>75</v>
      </c>
      <c r="E92" s="78"/>
      <c r="F92" s="78"/>
      <c r="G92" s="78"/>
      <c r="H92" s="78"/>
      <c r="I92" s="78"/>
      <c r="J92" s="78"/>
      <c r="K92" s="78"/>
      <c r="L92" s="22" t="s">
        <v>76</v>
      </c>
      <c r="M92" s="106" t="s">
        <v>69</v>
      </c>
      <c r="N92" s="106"/>
      <c r="O92" s="106"/>
      <c r="P92" s="107">
        <v>8.14</v>
      </c>
      <c r="Q92" s="107"/>
    </row>
    <row r="93" spans="1:17" s="17" customFormat="1" ht="27.75" customHeight="1">
      <c r="A93" s="19">
        <v>3</v>
      </c>
      <c r="B93" s="20"/>
      <c r="C93" s="21" t="s">
        <v>15</v>
      </c>
      <c r="D93" s="108" t="s">
        <v>106</v>
      </c>
      <c r="E93" s="78"/>
      <c r="F93" s="78"/>
      <c r="G93" s="78"/>
      <c r="H93" s="78"/>
      <c r="I93" s="78"/>
      <c r="J93" s="78"/>
      <c r="K93" s="78"/>
      <c r="L93" s="22" t="s">
        <v>76</v>
      </c>
      <c r="M93" s="106" t="s">
        <v>69</v>
      </c>
      <c r="N93" s="106"/>
      <c r="O93" s="106"/>
      <c r="P93" s="107">
        <v>2.35</v>
      </c>
      <c r="Q93" s="107"/>
    </row>
    <row r="94" spans="1:17" s="17" customFormat="1" ht="27.75" customHeight="1">
      <c r="A94" s="36"/>
      <c r="B94" s="37"/>
      <c r="C94" s="38"/>
      <c r="D94" s="39"/>
      <c r="E94" s="40"/>
      <c r="F94" s="40"/>
      <c r="G94" s="40"/>
      <c r="H94" s="40"/>
      <c r="I94" s="40"/>
      <c r="J94" s="40"/>
      <c r="K94" s="40"/>
      <c r="L94" s="41"/>
      <c r="M94" s="42"/>
      <c r="N94" s="42"/>
      <c r="O94" s="42"/>
      <c r="P94" s="43"/>
      <c r="Q94" s="43"/>
    </row>
    <row r="95" spans="1:17" s="44" customFormat="1" ht="27.75" customHeight="1">
      <c r="A95" s="36"/>
      <c r="B95" s="37"/>
      <c r="C95" s="38"/>
      <c r="D95" s="39"/>
      <c r="E95" s="40"/>
      <c r="F95" s="40"/>
      <c r="G95" s="40"/>
      <c r="H95" s="40"/>
      <c r="I95" s="40"/>
      <c r="J95" s="40"/>
      <c r="K95" s="40"/>
      <c r="L95" s="41"/>
      <c r="M95" s="42"/>
      <c r="N95" s="42"/>
      <c r="O95" s="42"/>
      <c r="P95" s="43"/>
      <c r="Q95" s="43"/>
    </row>
    <row r="96" spans="1:17" s="44" customFormat="1" ht="12.75" customHeight="1">
      <c r="A96" s="36"/>
      <c r="B96" s="37"/>
      <c r="C96" s="38"/>
      <c r="D96" s="39"/>
      <c r="E96" s="40"/>
      <c r="F96" s="40"/>
      <c r="G96" s="40"/>
      <c r="H96" s="40"/>
      <c r="I96" s="40"/>
      <c r="J96" s="40"/>
      <c r="K96" s="40"/>
      <c r="L96" s="41"/>
      <c r="M96" s="42"/>
      <c r="N96" s="42"/>
      <c r="O96" s="42"/>
      <c r="P96" s="43"/>
      <c r="Q96" s="43"/>
    </row>
    <row r="97" spans="1:17" s="17" customFormat="1" ht="11.25" customHeight="1">
      <c r="A97" s="90">
        <v>2</v>
      </c>
      <c r="B97" s="90"/>
      <c r="C97" s="32"/>
      <c r="D97" s="91" t="s">
        <v>39</v>
      </c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</row>
    <row r="98" spans="1:17" s="17" customFormat="1" ht="11.25" customHeight="1">
      <c r="A98" s="105" t="s">
        <v>50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</row>
    <row r="99" spans="1:17" s="17" customFormat="1" ht="11.25" customHeight="1">
      <c r="A99" s="19">
        <v>1</v>
      </c>
      <c r="B99" s="20"/>
      <c r="C99" s="21" t="s">
        <v>15</v>
      </c>
      <c r="D99" s="78" t="s">
        <v>77</v>
      </c>
      <c r="E99" s="78"/>
      <c r="F99" s="78"/>
      <c r="G99" s="78"/>
      <c r="H99" s="78"/>
      <c r="I99" s="78"/>
      <c r="J99" s="78"/>
      <c r="K99" s="78"/>
      <c r="L99" s="22" t="s">
        <v>62</v>
      </c>
      <c r="M99" s="106" t="s">
        <v>53</v>
      </c>
      <c r="N99" s="106"/>
      <c r="O99" s="106"/>
      <c r="P99" s="107">
        <v>28.93</v>
      </c>
      <c r="Q99" s="107"/>
    </row>
    <row r="100" spans="1:17" s="17" customFormat="1" ht="11.25" customHeight="1">
      <c r="A100" s="105" t="s">
        <v>64</v>
      </c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</row>
    <row r="101" spans="1:17" s="17" customFormat="1" ht="11.25" customHeight="1">
      <c r="A101" s="19">
        <v>1</v>
      </c>
      <c r="B101" s="20"/>
      <c r="C101" s="21" t="s">
        <v>15</v>
      </c>
      <c r="D101" s="108" t="s">
        <v>121</v>
      </c>
      <c r="E101" s="78"/>
      <c r="F101" s="78"/>
      <c r="G101" s="78"/>
      <c r="H101" s="78"/>
      <c r="I101" s="78"/>
      <c r="J101" s="78"/>
      <c r="K101" s="78"/>
      <c r="L101" s="22" t="s">
        <v>52</v>
      </c>
      <c r="M101" s="106" t="s">
        <v>53</v>
      </c>
      <c r="N101" s="106"/>
      <c r="O101" s="106"/>
      <c r="P101" s="107">
        <v>18</v>
      </c>
      <c r="Q101" s="107"/>
    </row>
    <row r="102" spans="1:17" s="17" customFormat="1" ht="11.25" customHeight="1">
      <c r="A102" s="105" t="s">
        <v>68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</row>
    <row r="103" spans="1:17" s="17" customFormat="1" ht="11.25" customHeight="1">
      <c r="A103" s="19">
        <v>1</v>
      </c>
      <c r="B103" s="20"/>
      <c r="C103" s="21" t="s">
        <v>15</v>
      </c>
      <c r="D103" s="78" t="s">
        <v>78</v>
      </c>
      <c r="E103" s="78"/>
      <c r="F103" s="78"/>
      <c r="G103" s="78"/>
      <c r="H103" s="78"/>
      <c r="I103" s="78"/>
      <c r="J103" s="78"/>
      <c r="K103" s="78"/>
      <c r="L103" s="22" t="s">
        <v>62</v>
      </c>
      <c r="M103" s="106" t="s">
        <v>69</v>
      </c>
      <c r="N103" s="106"/>
      <c r="O103" s="106"/>
      <c r="P103" s="107">
        <f>P99/P101</f>
        <v>1.6072222222222221</v>
      </c>
      <c r="Q103" s="107"/>
    </row>
    <row r="104" spans="1:17" s="17" customFormat="1" ht="11.25" customHeight="1">
      <c r="A104" s="105" t="s">
        <v>73</v>
      </c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</row>
    <row r="105" spans="1:17" s="17" customFormat="1" ht="11.25" customHeight="1">
      <c r="A105" s="19">
        <v>1</v>
      </c>
      <c r="B105" s="20"/>
      <c r="C105" s="21" t="s">
        <v>15</v>
      </c>
      <c r="D105" s="78" t="s">
        <v>79</v>
      </c>
      <c r="E105" s="78"/>
      <c r="F105" s="78"/>
      <c r="G105" s="78"/>
      <c r="H105" s="78"/>
      <c r="I105" s="78"/>
      <c r="J105" s="78"/>
      <c r="K105" s="78"/>
      <c r="L105" s="22" t="s">
        <v>76</v>
      </c>
      <c r="M105" s="106" t="s">
        <v>69</v>
      </c>
      <c r="N105" s="106"/>
      <c r="O105" s="106"/>
      <c r="P105" s="111">
        <v>28.6</v>
      </c>
      <c r="Q105" s="111"/>
    </row>
    <row r="106" spans="1:17" s="17" customFormat="1" ht="11.25" customHeight="1">
      <c r="A106" s="19">
        <v>2</v>
      </c>
      <c r="B106" s="20"/>
      <c r="C106" s="21" t="s">
        <v>15</v>
      </c>
      <c r="D106" s="78" t="s">
        <v>80</v>
      </c>
      <c r="E106" s="78"/>
      <c r="F106" s="78"/>
      <c r="G106" s="78"/>
      <c r="H106" s="78"/>
      <c r="I106" s="78"/>
      <c r="J106" s="78"/>
      <c r="K106" s="78"/>
      <c r="L106" s="22" t="s">
        <v>76</v>
      </c>
      <c r="M106" s="106" t="s">
        <v>69</v>
      </c>
      <c r="N106" s="106"/>
      <c r="O106" s="106"/>
      <c r="P106" s="110">
        <v>-86</v>
      </c>
      <c r="Q106" s="110"/>
    </row>
    <row r="107" spans="1:17" s="17" customFormat="1" ht="21.75" customHeight="1">
      <c r="A107" s="19">
        <v>3</v>
      </c>
      <c r="B107" s="20"/>
      <c r="C107" s="21" t="s">
        <v>15</v>
      </c>
      <c r="D107" s="78" t="s">
        <v>81</v>
      </c>
      <c r="E107" s="78"/>
      <c r="F107" s="78"/>
      <c r="G107" s="78"/>
      <c r="H107" s="78"/>
      <c r="I107" s="78"/>
      <c r="J107" s="78"/>
      <c r="K107" s="78"/>
      <c r="L107" s="22" t="s">
        <v>62</v>
      </c>
      <c r="M107" s="106" t="s">
        <v>69</v>
      </c>
      <c r="N107" s="106"/>
      <c r="O107" s="106"/>
      <c r="P107" s="110">
        <v>0.28899999999999998</v>
      </c>
      <c r="Q107" s="110"/>
    </row>
    <row r="108" spans="1:17" s="17" customFormat="1" ht="11.25" customHeight="1">
      <c r="A108" s="90">
        <v>3</v>
      </c>
      <c r="B108" s="90"/>
      <c r="C108" s="18"/>
      <c r="D108" s="91" t="s">
        <v>40</v>
      </c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</row>
    <row r="109" spans="1:17" s="17" customFormat="1" ht="11.25" customHeight="1">
      <c r="A109" s="105" t="s">
        <v>50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</row>
    <row r="110" spans="1:17" s="17" customFormat="1" ht="11.25" customHeight="1">
      <c r="A110" s="19">
        <v>1</v>
      </c>
      <c r="B110" s="20"/>
      <c r="C110" s="21" t="s">
        <v>15</v>
      </c>
      <c r="D110" s="78" t="s">
        <v>82</v>
      </c>
      <c r="E110" s="78"/>
      <c r="F110" s="78"/>
      <c r="G110" s="78"/>
      <c r="H110" s="78"/>
      <c r="I110" s="78"/>
      <c r="J110" s="78"/>
      <c r="K110" s="78"/>
      <c r="L110" s="22" t="s">
        <v>62</v>
      </c>
      <c r="M110" s="106" t="s">
        <v>120</v>
      </c>
      <c r="N110" s="106"/>
      <c r="O110" s="106"/>
      <c r="P110" s="107">
        <f>N52</f>
        <v>888.8</v>
      </c>
      <c r="Q110" s="107"/>
    </row>
    <row r="111" spans="1:17" s="17" customFormat="1" ht="11.25" customHeight="1">
      <c r="A111" s="105" t="s">
        <v>64</v>
      </c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</row>
    <row r="112" spans="1:17" s="17" customFormat="1" ht="11.25" customHeight="1">
      <c r="A112" s="19">
        <v>1</v>
      </c>
      <c r="B112" s="20"/>
      <c r="C112" s="21" t="s">
        <v>15</v>
      </c>
      <c r="D112" s="78" t="s">
        <v>83</v>
      </c>
      <c r="E112" s="78"/>
      <c r="F112" s="78"/>
      <c r="G112" s="78"/>
      <c r="H112" s="78"/>
      <c r="I112" s="78"/>
      <c r="J112" s="78"/>
      <c r="K112" s="78"/>
      <c r="L112" s="22" t="s">
        <v>52</v>
      </c>
      <c r="M112" s="106" t="s">
        <v>53</v>
      </c>
      <c r="N112" s="106"/>
      <c r="O112" s="106"/>
      <c r="P112" s="107">
        <v>69</v>
      </c>
      <c r="Q112" s="107"/>
    </row>
    <row r="113" spans="1:17" s="17" customFormat="1" ht="11.25" customHeight="1">
      <c r="A113" s="105" t="s">
        <v>68</v>
      </c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</row>
    <row r="114" spans="1:17" s="17" customFormat="1" ht="11.25" customHeight="1">
      <c r="A114" s="19">
        <v>1</v>
      </c>
      <c r="B114" s="20"/>
      <c r="C114" s="21" t="s">
        <v>15</v>
      </c>
      <c r="D114" s="78" t="s">
        <v>84</v>
      </c>
      <c r="E114" s="78"/>
      <c r="F114" s="78"/>
      <c r="G114" s="78"/>
      <c r="H114" s="78"/>
      <c r="I114" s="78"/>
      <c r="J114" s="78"/>
      <c r="K114" s="78"/>
      <c r="L114" s="22" t="s">
        <v>62</v>
      </c>
      <c r="M114" s="106" t="s">
        <v>69</v>
      </c>
      <c r="N114" s="106"/>
      <c r="O114" s="106"/>
      <c r="P114" s="107">
        <f>P110/P112</f>
        <v>12.881159420289855</v>
      </c>
      <c r="Q114" s="107"/>
    </row>
    <row r="115" spans="1:17" s="17" customFormat="1" ht="11.25" customHeight="1">
      <c r="A115" s="112" t="s">
        <v>73</v>
      </c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1:17" s="17" customFormat="1" ht="22.5" customHeight="1">
      <c r="A116" s="19">
        <v>1</v>
      </c>
      <c r="B116" s="20"/>
      <c r="C116" s="21" t="s">
        <v>15</v>
      </c>
      <c r="D116" s="108" t="s">
        <v>119</v>
      </c>
      <c r="E116" s="78"/>
      <c r="F116" s="78"/>
      <c r="G116" s="78"/>
      <c r="H116" s="78"/>
      <c r="I116" s="78"/>
      <c r="J116" s="78"/>
      <c r="K116" s="78"/>
      <c r="L116" s="22" t="s">
        <v>62</v>
      </c>
      <c r="M116" s="113" t="s">
        <v>69</v>
      </c>
      <c r="N116" s="113"/>
      <c r="O116" s="113"/>
      <c r="P116" s="114">
        <f>P110/100</f>
        <v>8.8879999999999999</v>
      </c>
      <c r="Q116" s="114"/>
    </row>
    <row r="117" spans="1:17" s="17" customFormat="1" ht="11.25" customHeight="1">
      <c r="A117" s="90">
        <v>4</v>
      </c>
      <c r="B117" s="90"/>
      <c r="C117" s="18"/>
      <c r="D117" s="91" t="s">
        <v>41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</row>
    <row r="118" spans="1:17" s="17" customFormat="1" ht="11.25" customHeight="1">
      <c r="A118" s="105" t="s">
        <v>50</v>
      </c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</row>
    <row r="119" spans="1:17" s="17" customFormat="1" ht="11.25" customHeight="1">
      <c r="A119" s="19">
        <v>1</v>
      </c>
      <c r="B119" s="20"/>
      <c r="C119" s="21" t="s">
        <v>15</v>
      </c>
      <c r="D119" s="78" t="s">
        <v>85</v>
      </c>
      <c r="E119" s="78"/>
      <c r="F119" s="78"/>
      <c r="G119" s="78"/>
      <c r="H119" s="78"/>
      <c r="I119" s="78"/>
      <c r="J119" s="78"/>
      <c r="K119" s="78"/>
      <c r="L119" s="22" t="s">
        <v>52</v>
      </c>
      <c r="M119" s="106" t="s">
        <v>53</v>
      </c>
      <c r="N119" s="106"/>
      <c r="O119" s="106"/>
      <c r="P119" s="107">
        <v>1</v>
      </c>
      <c r="Q119" s="107"/>
    </row>
    <row r="120" spans="1:17" s="17" customFormat="1" ht="11.25" customHeight="1">
      <c r="A120" s="19">
        <v>2</v>
      </c>
      <c r="B120" s="20"/>
      <c r="C120" s="21" t="s">
        <v>15</v>
      </c>
      <c r="D120" s="78" t="s">
        <v>86</v>
      </c>
      <c r="E120" s="78"/>
      <c r="F120" s="78"/>
      <c r="G120" s="78"/>
      <c r="H120" s="78"/>
      <c r="I120" s="78"/>
      <c r="J120" s="78"/>
      <c r="K120" s="78"/>
      <c r="L120" s="22" t="s">
        <v>62</v>
      </c>
      <c r="M120" s="106" t="s">
        <v>120</v>
      </c>
      <c r="N120" s="106"/>
      <c r="O120" s="106"/>
      <c r="P120" s="107">
        <f>N53</f>
        <v>3274.2200000000003</v>
      </c>
      <c r="Q120" s="107"/>
    </row>
    <row r="121" spans="1:17" s="17" customFormat="1" ht="11.25" customHeight="1">
      <c r="A121" s="105" t="s">
        <v>64</v>
      </c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</row>
    <row r="122" spans="1:17" s="17" customFormat="1" ht="11.25" customHeight="1">
      <c r="A122" s="19">
        <v>1</v>
      </c>
      <c r="B122" s="20"/>
      <c r="C122" s="21" t="s">
        <v>15</v>
      </c>
      <c r="D122" s="78" t="s">
        <v>87</v>
      </c>
      <c r="E122" s="78"/>
      <c r="F122" s="78"/>
      <c r="G122" s="78"/>
      <c r="H122" s="78"/>
      <c r="I122" s="78"/>
      <c r="J122" s="78"/>
      <c r="K122" s="78"/>
      <c r="L122" s="22" t="s">
        <v>52</v>
      </c>
      <c r="M122" s="106" t="s">
        <v>53</v>
      </c>
      <c r="N122" s="106"/>
      <c r="O122" s="106"/>
      <c r="P122" s="107">
        <v>1</v>
      </c>
      <c r="Q122" s="107"/>
    </row>
    <row r="123" spans="1:17" s="17" customFormat="1" ht="11.25" customHeight="1">
      <c r="A123" s="118" t="s">
        <v>68</v>
      </c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</row>
    <row r="124" spans="1:17" s="26" customFormat="1" ht="11.25" customHeight="1">
      <c r="A124" s="122">
        <v>1</v>
      </c>
      <c r="B124" s="123"/>
      <c r="C124" s="25" t="s">
        <v>15</v>
      </c>
      <c r="D124" s="119" t="s">
        <v>122</v>
      </c>
      <c r="E124" s="120"/>
      <c r="F124" s="120"/>
      <c r="G124" s="120"/>
      <c r="H124" s="120"/>
      <c r="I124" s="120"/>
      <c r="J124" s="120"/>
      <c r="K124" s="120"/>
      <c r="L124" s="28" t="s">
        <v>102</v>
      </c>
      <c r="M124" s="115" t="s">
        <v>69</v>
      </c>
      <c r="N124" s="115"/>
      <c r="O124" s="115"/>
      <c r="P124" s="121">
        <f>P120</f>
        <v>3274.2200000000003</v>
      </c>
      <c r="Q124" s="121"/>
    </row>
    <row r="125" spans="1:17" s="26" customFormat="1" ht="11.25" customHeight="1">
      <c r="A125" s="118" t="s">
        <v>73</v>
      </c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</row>
    <row r="126" spans="1:17" s="26" customFormat="1" ht="15" customHeight="1">
      <c r="A126" s="122">
        <v>1</v>
      </c>
      <c r="B126" s="123"/>
      <c r="C126" s="25" t="s">
        <v>15</v>
      </c>
      <c r="D126" s="120" t="s">
        <v>103</v>
      </c>
      <c r="E126" s="120"/>
      <c r="F126" s="120"/>
      <c r="G126" s="120"/>
      <c r="H126" s="120"/>
      <c r="I126" s="120"/>
      <c r="J126" s="120"/>
      <c r="K126" s="120"/>
      <c r="L126" s="22" t="s">
        <v>76</v>
      </c>
      <c r="M126" s="115" t="s">
        <v>69</v>
      </c>
      <c r="N126" s="115"/>
      <c r="O126" s="115"/>
      <c r="P126" s="131">
        <v>100</v>
      </c>
      <c r="Q126" s="131"/>
    </row>
    <row r="127" spans="1:17" s="26" customFormat="1" ht="22.5" hidden="1" customHeight="1">
      <c r="A127" s="122">
        <v>2</v>
      </c>
      <c r="B127" s="123"/>
      <c r="C127" s="25" t="s">
        <v>15</v>
      </c>
      <c r="D127" s="132" t="s">
        <v>104</v>
      </c>
      <c r="E127" s="132"/>
      <c r="F127" s="132"/>
      <c r="G127" s="132"/>
      <c r="H127" s="132"/>
      <c r="I127" s="132"/>
      <c r="J127" s="132"/>
      <c r="K127" s="132"/>
      <c r="L127" s="27" t="s">
        <v>62</v>
      </c>
      <c r="M127" s="115" t="s">
        <v>69</v>
      </c>
      <c r="N127" s="115"/>
      <c r="O127" s="115"/>
      <c r="P127" s="116"/>
      <c r="Q127" s="116"/>
    </row>
    <row r="128" spans="1:17">
      <c r="A128" s="124">
        <v>3</v>
      </c>
      <c r="B128" s="125"/>
      <c r="C128" s="25" t="s">
        <v>15</v>
      </c>
      <c r="D128" s="133" t="s">
        <v>105</v>
      </c>
      <c r="E128" s="133"/>
      <c r="F128" s="133"/>
      <c r="G128" s="133"/>
      <c r="H128" s="133"/>
      <c r="I128" s="133"/>
      <c r="J128" s="133"/>
      <c r="K128" s="133"/>
      <c r="L128" s="27" t="s">
        <v>62</v>
      </c>
      <c r="M128" s="115" t="s">
        <v>69</v>
      </c>
      <c r="N128" s="115"/>
      <c r="O128" s="115"/>
      <c r="P128" s="117">
        <f>P124/100</f>
        <v>32.742200000000004</v>
      </c>
      <c r="Q128" s="117"/>
    </row>
    <row r="130" spans="1:17" ht="11.25" customHeight="1">
      <c r="A130" s="4" t="s">
        <v>88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4" t="s">
        <v>33</v>
      </c>
    </row>
    <row r="132" spans="1:17" ht="21.75" customHeight="1">
      <c r="A132" s="86" t="s">
        <v>89</v>
      </c>
      <c r="B132" s="86"/>
      <c r="C132" s="74" t="s">
        <v>90</v>
      </c>
      <c r="D132" s="74"/>
      <c r="E132" s="74"/>
      <c r="F132" s="128" t="s">
        <v>29</v>
      </c>
      <c r="G132" s="87" t="s">
        <v>91</v>
      </c>
      <c r="H132" s="87"/>
      <c r="I132" s="87"/>
      <c r="J132" s="130" t="s">
        <v>92</v>
      </c>
      <c r="K132" s="130"/>
      <c r="L132" s="130"/>
      <c r="M132" s="74" t="s">
        <v>93</v>
      </c>
      <c r="N132" s="74"/>
      <c r="O132" s="74"/>
      <c r="P132" s="134" t="s">
        <v>94</v>
      </c>
      <c r="Q132" s="134"/>
    </row>
    <row r="133" spans="1:17" ht="21.75" customHeight="1">
      <c r="A133" s="71"/>
      <c r="B133" s="76"/>
      <c r="C133" s="75"/>
      <c r="D133" s="76"/>
      <c r="E133" s="76"/>
      <c r="F133" s="129"/>
      <c r="G133" s="23" t="s">
        <v>35</v>
      </c>
      <c r="H133" s="23" t="s">
        <v>36</v>
      </c>
      <c r="I133" s="24" t="s">
        <v>37</v>
      </c>
      <c r="J133" s="23" t="s">
        <v>35</v>
      </c>
      <c r="K133" s="23" t="s">
        <v>36</v>
      </c>
      <c r="L133" s="24" t="s">
        <v>37</v>
      </c>
      <c r="M133" s="23" t="s">
        <v>35</v>
      </c>
      <c r="N133" s="23" t="s">
        <v>36</v>
      </c>
      <c r="O133" s="24" t="s">
        <v>37</v>
      </c>
      <c r="P133" s="75"/>
      <c r="Q133" s="135"/>
    </row>
    <row r="134" spans="1:17" ht="11.25" customHeight="1">
      <c r="A134" s="67">
        <v>1</v>
      </c>
      <c r="B134" s="67"/>
      <c r="C134" s="89">
        <v>2</v>
      </c>
      <c r="D134" s="89"/>
      <c r="E134" s="89"/>
      <c r="F134" s="12">
        <v>3</v>
      </c>
      <c r="G134" s="12">
        <v>4</v>
      </c>
      <c r="H134" s="12">
        <v>5</v>
      </c>
      <c r="I134" s="12">
        <v>6</v>
      </c>
      <c r="J134" s="12">
        <v>7</v>
      </c>
      <c r="K134" s="12">
        <v>8</v>
      </c>
      <c r="L134" s="12">
        <v>9</v>
      </c>
      <c r="M134" s="12">
        <v>10</v>
      </c>
      <c r="N134" s="12">
        <v>11</v>
      </c>
      <c r="O134" s="16">
        <v>12</v>
      </c>
      <c r="P134" s="69">
        <v>13</v>
      </c>
      <c r="Q134" s="69"/>
    </row>
    <row r="135" spans="1:17" ht="11.25" customHeight="1">
      <c r="A135" s="84" t="s">
        <v>95</v>
      </c>
      <c r="B135" s="84"/>
      <c r="C135" s="84"/>
      <c r="D135" s="84"/>
      <c r="E135" s="8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91"/>
      <c r="Q135" s="91"/>
    </row>
    <row r="137" spans="1:17" ht="11.25" customHeight="1">
      <c r="A137" s="1" t="s">
        <v>96</v>
      </c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ht="11.25" customHeight="1">
      <c r="A138" s="1" t="s">
        <v>97</v>
      </c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1:17" ht="11.25" customHeight="1">
      <c r="A139" s="1" t="s">
        <v>98</v>
      </c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1" spans="1:17" ht="36.75" customHeight="1">
      <c r="A141"/>
      <c r="B141" s="126" t="s">
        <v>109</v>
      </c>
      <c r="C141" s="126"/>
      <c r="D141" s="126"/>
      <c r="E141" s="126"/>
      <c r="F141"/>
      <c r="G141" s="9"/>
      <c r="H141"/>
      <c r="I141"/>
      <c r="J141"/>
      <c r="K141"/>
      <c r="L141"/>
      <c r="M141"/>
      <c r="N141" s="127" t="s">
        <v>99</v>
      </c>
      <c r="O141" s="127"/>
      <c r="P141"/>
      <c r="Q141"/>
    </row>
    <row r="142" spans="1:17" ht="11.25" customHeight="1">
      <c r="A142"/>
      <c r="B142"/>
      <c r="C142"/>
      <c r="D142"/>
      <c r="E142"/>
      <c r="F142"/>
      <c r="G142" s="52" t="s">
        <v>100</v>
      </c>
      <c r="H142" s="52"/>
      <c r="I142" s="52"/>
      <c r="J142"/>
      <c r="K142"/>
      <c r="L142"/>
      <c r="M142" s="5"/>
      <c r="N142" s="5" t="s">
        <v>101</v>
      </c>
      <c r="O142" s="5"/>
      <c r="P142"/>
      <c r="Q142"/>
    </row>
    <row r="144" spans="1:17" ht="30" customHeight="1">
      <c r="A144"/>
      <c r="B144" s="54" t="s">
        <v>116</v>
      </c>
      <c r="C144" s="54"/>
      <c r="D144" s="54"/>
      <c r="E144" s="54"/>
      <c r="F144"/>
      <c r="G144" s="9"/>
      <c r="H144"/>
      <c r="I144"/>
      <c r="J144"/>
      <c r="K144"/>
      <c r="L144"/>
      <c r="M144"/>
      <c r="N144" s="55" t="s">
        <v>117</v>
      </c>
      <c r="O144" s="55"/>
      <c r="P144"/>
      <c r="Q144"/>
    </row>
    <row r="145" spans="1:17" ht="11.25" customHeight="1">
      <c r="A145"/>
      <c r="B145"/>
      <c r="C145"/>
      <c r="D145"/>
      <c r="E145"/>
      <c r="F145"/>
      <c r="G145" s="52" t="s">
        <v>100</v>
      </c>
      <c r="H145" s="52"/>
      <c r="I145" s="52"/>
      <c r="J145"/>
      <c r="K145"/>
      <c r="L145"/>
      <c r="M145" s="5"/>
      <c r="N145" s="5" t="s">
        <v>101</v>
      </c>
      <c r="O145" s="5"/>
      <c r="P145"/>
      <c r="Q145"/>
    </row>
  </sheetData>
  <mergeCells count="254">
    <mergeCell ref="B141:E141"/>
    <mergeCell ref="N141:O141"/>
    <mergeCell ref="G142:I142"/>
    <mergeCell ref="A121:Q121"/>
    <mergeCell ref="D122:K122"/>
    <mergeCell ref="M122:O122"/>
    <mergeCell ref="P122:Q122"/>
    <mergeCell ref="A132:B133"/>
    <mergeCell ref="C132:E133"/>
    <mergeCell ref="F132:F133"/>
    <mergeCell ref="G132:I132"/>
    <mergeCell ref="J132:L132"/>
    <mergeCell ref="M132:O132"/>
    <mergeCell ref="M126:O126"/>
    <mergeCell ref="P126:Q126"/>
    <mergeCell ref="D127:K127"/>
    <mergeCell ref="D128:K128"/>
    <mergeCell ref="A126:B126"/>
    <mergeCell ref="A135:E135"/>
    <mergeCell ref="P135:Q135"/>
    <mergeCell ref="C134:E134"/>
    <mergeCell ref="P134:Q134"/>
    <mergeCell ref="P132:Q133"/>
    <mergeCell ref="A134:B134"/>
    <mergeCell ref="M128:O128"/>
    <mergeCell ref="P127:Q127"/>
    <mergeCell ref="P128:Q128"/>
    <mergeCell ref="A123:Q123"/>
    <mergeCell ref="D124:K124"/>
    <mergeCell ref="M124:O124"/>
    <mergeCell ref="P124:Q124"/>
    <mergeCell ref="M119:O119"/>
    <mergeCell ref="P119:Q119"/>
    <mergeCell ref="A124:B124"/>
    <mergeCell ref="A128:B128"/>
    <mergeCell ref="A125:Q125"/>
    <mergeCell ref="D126:K126"/>
    <mergeCell ref="A127:B127"/>
    <mergeCell ref="M127:O127"/>
    <mergeCell ref="D120:K120"/>
    <mergeCell ref="M120:O120"/>
    <mergeCell ref="P120:Q120"/>
    <mergeCell ref="A118:Q118"/>
    <mergeCell ref="D119:K119"/>
    <mergeCell ref="D110:K110"/>
    <mergeCell ref="M110:O110"/>
    <mergeCell ref="P110:Q110"/>
    <mergeCell ref="A111:Q111"/>
    <mergeCell ref="D112:K112"/>
    <mergeCell ref="M112:O112"/>
    <mergeCell ref="P112:Q112"/>
    <mergeCell ref="A113:Q113"/>
    <mergeCell ref="P114:Q114"/>
    <mergeCell ref="A117:B117"/>
    <mergeCell ref="D117:Q117"/>
    <mergeCell ref="A115:Q115"/>
    <mergeCell ref="D116:K116"/>
    <mergeCell ref="M116:O116"/>
    <mergeCell ref="P116:Q116"/>
    <mergeCell ref="D114:K114"/>
    <mergeCell ref="M114:O114"/>
    <mergeCell ref="D107:K107"/>
    <mergeCell ref="M107:O107"/>
    <mergeCell ref="P107:Q107"/>
    <mergeCell ref="A108:B108"/>
    <mergeCell ref="D108:Q108"/>
    <mergeCell ref="A109:Q109"/>
    <mergeCell ref="A104:Q104"/>
    <mergeCell ref="D105:K105"/>
    <mergeCell ref="M105:O105"/>
    <mergeCell ref="P105:Q105"/>
    <mergeCell ref="D106:K106"/>
    <mergeCell ref="M106:O106"/>
    <mergeCell ref="P106:Q106"/>
    <mergeCell ref="A100:Q100"/>
    <mergeCell ref="D101:K101"/>
    <mergeCell ref="M101:O101"/>
    <mergeCell ref="P101:Q101"/>
    <mergeCell ref="A102:Q102"/>
    <mergeCell ref="D103:K103"/>
    <mergeCell ref="M103:O103"/>
    <mergeCell ref="P103:Q103"/>
    <mergeCell ref="A97:B97"/>
    <mergeCell ref="D97:Q97"/>
    <mergeCell ref="A98:Q98"/>
    <mergeCell ref="D99:K99"/>
    <mergeCell ref="M99:O99"/>
    <mergeCell ref="P99:Q99"/>
    <mergeCell ref="A90:Q90"/>
    <mergeCell ref="D91:K91"/>
    <mergeCell ref="M91:O91"/>
    <mergeCell ref="P91:Q91"/>
    <mergeCell ref="D92:K92"/>
    <mergeCell ref="M92:O92"/>
    <mergeCell ref="P92:Q92"/>
    <mergeCell ref="D93:K93"/>
    <mergeCell ref="M93:O93"/>
    <mergeCell ref="P93:Q93"/>
    <mergeCell ref="D88:K88"/>
    <mergeCell ref="M88:O88"/>
    <mergeCell ref="P88:Q88"/>
    <mergeCell ref="D89:K89"/>
    <mergeCell ref="M89:O89"/>
    <mergeCell ref="P89:Q89"/>
    <mergeCell ref="A85:Q85"/>
    <mergeCell ref="D86:K86"/>
    <mergeCell ref="M86:O86"/>
    <mergeCell ref="P86:Q86"/>
    <mergeCell ref="D87:K87"/>
    <mergeCell ref="M87:O87"/>
    <mergeCell ref="P87:Q87"/>
    <mergeCell ref="A82:Q82"/>
    <mergeCell ref="D83:K83"/>
    <mergeCell ref="M83:O83"/>
    <mergeCell ref="P83:Q83"/>
    <mergeCell ref="D84:K84"/>
    <mergeCell ref="M84:O84"/>
    <mergeCell ref="P84:Q84"/>
    <mergeCell ref="D80:K80"/>
    <mergeCell ref="M80:O80"/>
    <mergeCell ref="P80:Q80"/>
    <mergeCell ref="D81:K81"/>
    <mergeCell ref="M81:O81"/>
    <mergeCell ref="P81:Q81"/>
    <mergeCell ref="D78:K78"/>
    <mergeCell ref="M78:O78"/>
    <mergeCell ref="P78:Q78"/>
    <mergeCell ref="D79:K79"/>
    <mergeCell ref="M79:O79"/>
    <mergeCell ref="P79:Q79"/>
    <mergeCell ref="D76:K76"/>
    <mergeCell ref="M76:O76"/>
    <mergeCell ref="P76:Q76"/>
    <mergeCell ref="D77:K77"/>
    <mergeCell ref="M77:O77"/>
    <mergeCell ref="P77:Q77"/>
    <mergeCell ref="D73:K73"/>
    <mergeCell ref="M73:O73"/>
    <mergeCell ref="P73:Q73"/>
    <mergeCell ref="D75:K75"/>
    <mergeCell ref="M75:O75"/>
    <mergeCell ref="P75:Q75"/>
    <mergeCell ref="D74:K74"/>
    <mergeCell ref="M74:O74"/>
    <mergeCell ref="P74:Q74"/>
    <mergeCell ref="D72:K72"/>
    <mergeCell ref="M72:O72"/>
    <mergeCell ref="P72:Q72"/>
    <mergeCell ref="D70:K70"/>
    <mergeCell ref="M70:O70"/>
    <mergeCell ref="P70:Q70"/>
    <mergeCell ref="D71:K71"/>
    <mergeCell ref="M71:O71"/>
    <mergeCell ref="P71:Q71"/>
    <mergeCell ref="A66:Q66"/>
    <mergeCell ref="D68:K68"/>
    <mergeCell ref="M68:O68"/>
    <mergeCell ref="P68:Q68"/>
    <mergeCell ref="D69:K69"/>
    <mergeCell ref="M69:O69"/>
    <mergeCell ref="P69:Q69"/>
    <mergeCell ref="D67:K67"/>
    <mergeCell ref="M67:O67"/>
    <mergeCell ref="P67:Q67"/>
    <mergeCell ref="A64:B64"/>
    <mergeCell ref="D64:K64"/>
    <mergeCell ref="M64:O64"/>
    <mergeCell ref="P64:Q64"/>
    <mergeCell ref="A65:B65"/>
    <mergeCell ref="D65:Q65"/>
    <mergeCell ref="A62:B63"/>
    <mergeCell ref="C62:C63"/>
    <mergeCell ref="D62:K63"/>
    <mergeCell ref="L62:L63"/>
    <mergeCell ref="M62:O63"/>
    <mergeCell ref="P62:Q63"/>
    <mergeCell ref="A58:J58"/>
    <mergeCell ref="L58:M58"/>
    <mergeCell ref="N58:O58"/>
    <mergeCell ref="P58:Q58"/>
    <mergeCell ref="A59:K59"/>
    <mergeCell ref="L59:M59"/>
    <mergeCell ref="N59:O59"/>
    <mergeCell ref="P59:Q59"/>
    <mergeCell ref="A54:K54"/>
    <mergeCell ref="L54:M54"/>
    <mergeCell ref="N54:O54"/>
    <mergeCell ref="P54:Q54"/>
    <mergeCell ref="A57:J57"/>
    <mergeCell ref="L57:M57"/>
    <mergeCell ref="N57:O57"/>
    <mergeCell ref="P57:Q57"/>
    <mergeCell ref="A52:B52"/>
    <mergeCell ref="E52:K52"/>
    <mergeCell ref="L52:M52"/>
    <mergeCell ref="N52:O52"/>
    <mergeCell ref="P52:Q52"/>
    <mergeCell ref="A53:B53"/>
    <mergeCell ref="E53:K53"/>
    <mergeCell ref="L53:M53"/>
    <mergeCell ref="N53:O53"/>
    <mergeCell ref="P53:Q53"/>
    <mergeCell ref="A50:B50"/>
    <mergeCell ref="E50:K50"/>
    <mergeCell ref="L50:M50"/>
    <mergeCell ref="N50:O50"/>
    <mergeCell ref="P50:Q50"/>
    <mergeCell ref="A51:B51"/>
    <mergeCell ref="E51:K51"/>
    <mergeCell ref="L51:M51"/>
    <mergeCell ref="N51:O51"/>
    <mergeCell ref="P51:Q51"/>
    <mergeCell ref="L49:M49"/>
    <mergeCell ref="N49:O49"/>
    <mergeCell ref="P49:Q49"/>
    <mergeCell ref="A47:B48"/>
    <mergeCell ref="C47:C48"/>
    <mergeCell ref="D47:D48"/>
    <mergeCell ref="E47:K48"/>
    <mergeCell ref="L47:M48"/>
    <mergeCell ref="N47:O48"/>
    <mergeCell ref="B20:C20"/>
    <mergeCell ref="E20:Q20"/>
    <mergeCell ref="B22:C22"/>
    <mergeCell ref="E22:Q22"/>
    <mergeCell ref="B144:E144"/>
    <mergeCell ref="N144:O144"/>
    <mergeCell ref="G145:I145"/>
    <mergeCell ref="B28:Q28"/>
    <mergeCell ref="B30:Q30"/>
    <mergeCell ref="B32:Q32"/>
    <mergeCell ref="B35:Q35"/>
    <mergeCell ref="B36:Q36"/>
    <mergeCell ref="A43:B43"/>
    <mergeCell ref="E43:Q43"/>
    <mergeCell ref="P47:Q48"/>
    <mergeCell ref="B23:C23"/>
    <mergeCell ref="E23:Q23"/>
    <mergeCell ref="B25:C25"/>
    <mergeCell ref="E25:F25"/>
    <mergeCell ref="H25:Q25"/>
    <mergeCell ref="B26:C26"/>
    <mergeCell ref="H26:Q26"/>
    <mergeCell ref="A49:B49"/>
    <mergeCell ref="E49:K49"/>
    <mergeCell ref="M6:Q6"/>
    <mergeCell ref="M7:Q7"/>
    <mergeCell ref="M9:Q9"/>
    <mergeCell ref="M10:Q10"/>
    <mergeCell ref="A14:Q14"/>
    <mergeCell ref="A15:Q15"/>
    <mergeCell ref="M12:Q12"/>
    <mergeCell ref="B19:C19"/>
    <mergeCell ref="E19:Q19"/>
  </mergeCells>
  <pageMargins left="0.39370078740157483" right="0.39370078740157483" top="0.39370078740157483" bottom="0.39370078740157483" header="0.39370078740157483" footer="0.39370078740157483"/>
  <pageSetup paperSize="9" scale="83" fitToHeight="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1</cp:revision>
  <cp:lastPrinted>2018-12-21T14:19:14Z</cp:lastPrinted>
  <dcterms:created xsi:type="dcterms:W3CDTF">2018-01-22T11:11:24Z</dcterms:created>
  <dcterms:modified xsi:type="dcterms:W3CDTF">2018-12-22T13:47:56Z</dcterms:modified>
</cp:coreProperties>
</file>