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N47" i="1"/>
  <c r="N53"/>
  <c r="L80"/>
  <c r="K80"/>
  <c r="L79"/>
  <c r="K79"/>
  <c r="O87"/>
  <c r="N87"/>
  <c r="N54" l="1"/>
  <c r="L86"/>
  <c r="K86"/>
  <c r="L85"/>
  <c r="K85"/>
  <c r="L87"/>
  <c r="K87"/>
  <c r="N48"/>
  <c r="I87"/>
  <c r="H87"/>
  <c r="P53" l="1"/>
  <c r="P54" s="1"/>
  <c r="P47"/>
  <c r="P48" s="1"/>
</calcChain>
</file>

<file path=xl/sharedStrings.xml><?xml version="1.0" encoding="utf-8"?>
<sst xmlns="http://schemas.openxmlformats.org/spreadsheetml/2006/main" count="161" uniqueCount="101">
  <si>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</si>
  <si>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</si>
  <si>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</si>
  <si>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</si>
  <si>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>Управління з питань культури та охорони культурної спадщини ММР</t>
  </si>
  <si>
    <t>Наказ</t>
  </si>
  <si>
    <t>ПАСПОРТ</t>
  </si>
  <si>
    <t>бюджетної програми місцевого бюджету на 2018 рік</t>
  </si>
  <si>
    <t>1.</t>
  </si>
  <si>
    <t>Управління з питань культури та охорони культурної спадщини Миколаївської міської ради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</si>
  <si>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</si>
  <si>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</si>
  <si>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</si>
  <si>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</si>
  <si>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</si>
  <si>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 xml:space="preserve">1017324  </t>
  </si>
  <si>
    <t>Будівництво установ та закладів культури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</si>
  <si>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</si>
  <si>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</si>
  <si>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</si>
  <si>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</si>
  <si>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</si>
  <si>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</si>
  <si>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</si>
  <si>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</si>
  <si>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Забезпечення розвитку інфраструктури території.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</si>
  <si>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</si>
  <si>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</si>
  <si>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</si>
  <si>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</si>
  <si>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</si>
  <si>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</si>
  <si>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</si>
  <si>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 xml:space="preserve">(тис.грн) </t>
  </si>
  <si>
    <t>Підпрограма/завдання бюджетної програми</t>
  </si>
  <si>
    <t>загальний фонд</t>
  </si>
  <si>
    <t>спеціальний фонд</t>
  </si>
  <si>
    <t>Разом</t>
  </si>
  <si>
    <t>Забезпечення реконструкції об'єктів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</si>
  <si>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</si>
  <si>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</si>
  <si>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</si>
  <si>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 xml:space="preserve">        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</si>
  <si>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</si>
  <si>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</si>
  <si>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</si>
  <si>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</si>
  <si>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</si>
  <si>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</si>
  <si>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од.</t>
  </si>
  <si>
    <t>продукту</t>
  </si>
  <si>
    <t>кількість обєктів, які планується реконструювати</t>
  </si>
  <si>
    <t>ефективності</t>
  </si>
  <si>
    <t>тис.грн</t>
  </si>
  <si>
    <t>розрахунок</t>
  </si>
  <si>
    <t>якості</t>
  </si>
  <si>
    <t>рівень готовності об'єктів реконструкції</t>
  </si>
  <si>
    <t>%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</si>
  <si>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</si>
  <si>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</si>
  <si>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</si>
  <si>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</si>
  <si>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</si>
  <si>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</si>
  <si>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</si>
  <si>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 xml:space="preserve"> </t>
  </si>
  <si>
    <t>Х</t>
  </si>
  <si>
    <t>Бюджет розвитку</t>
  </si>
  <si>
    <t xml:space="preserve"> Реконструкція Миколаївського міського палацу культури "Молодіжний" по вулиці Театральній, 1 у м.Миколаїв, в т.ч. проектно-вишукувальні роботи та експертиза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</si>
  <si>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</si>
  <si>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</si>
  <si>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</si>
  <si>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</si>
  <si>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Ю.Й. Любаров</t>
  </si>
  <si>
    <t>(підпис)</t>
  </si>
  <si>
    <t>(ініціали та прізвище)</t>
  </si>
  <si>
    <t>0443</t>
  </si>
  <si>
    <t xml:space="preserve"> Реконструкція павільйону-кафе з підвалом під культурно-ігровий павільйон в БУ ММР КІК "ДМ "Казка" по вул.Декабристів,38-а в м.Миколаєві, в т.ч. проектно-вишукувальні роботи та експертиза</t>
  </si>
  <si>
    <t>Програма економічного і соціального розвитку м.Миколаєва на 2018-2020 роки</t>
  </si>
  <si>
    <t>Будівництво об'єктів соціально-культурного призначення</t>
  </si>
  <si>
    <t>Начальник управління з питань культури та охорони культурної спадщини ММР</t>
  </si>
  <si>
    <t>Рішення Миколаївської міської ради від 21.12.2017 року № 32/17 "Про міський бюджет міста Миколаєва на 2018 рік"</t>
  </si>
  <si>
    <t>1017324  </t>
  </si>
  <si>
    <t>м²</t>
  </si>
  <si>
    <t>середні витрати на реконструкцію одного об'єкта</t>
  </si>
  <si>
    <t>Проектно-кошторисна документація</t>
  </si>
  <si>
    <t>Обсяг фінансування</t>
  </si>
  <si>
    <t>обсяг реконструкції об'єктів</t>
  </si>
  <si>
    <t>середні витрати на 1 км (кв. м) реконструкції об'єкта</t>
  </si>
  <si>
    <t>Кошти, що передаються із загального фонду бюджету до бюджету розвитку (спеціального фонду)</t>
  </si>
  <si>
    <t>динаміка обсягу реконструкції об'єктів порівняно з попереднім роком</t>
  </si>
  <si>
    <t>динаміка кількості об'єктів реконструкції порівняно з попереднім роком</t>
  </si>
  <si>
    <t>Наказ департаменту фінансів Миколаївської міської ради                                                                           12.02.2018 №22/13</t>
  </si>
  <si>
    <t>Директор департаменту фінансів  Миколаївської міської ради</t>
  </si>
  <si>
    <t>В. Є. Святелик</t>
  </si>
  <si>
    <t>Рішення Миколаївської міської ради від 21.12.2017 року № 32/17 "Про міський бюджет міста Миколаєва на 2018 рік", з урахуванням змін</t>
  </si>
  <si>
    <t>Реставрація пам’ятки історії  місцевого значення, в якій навчався Ш. Кобер - дитяча музична школа №8 по вул. 1 Госпітальна,1 в м. Миколаєві (першочергові протиаварійні роботи). Коригування</t>
  </si>
  <si>
    <t>Реконструкція ДШМ №1 (добудова концертної зали), вул. Сергія Цвєтка, 17 у м. Миколаєві в т.ч. проектні роботи та експертиза</t>
  </si>
  <si>
    <t>Обсяг бюджетних призначень/бюджетних асигнувань  -  29691,898 тис.гривень, у тому числі загального фонду -   тис.гривень та спеціального фонду - 29691,898 тис.гривень</t>
  </si>
  <si>
    <t>Бюджетний кодекс України від 08.07.2010 № 2456- VI ; 
Закон  України від 07.12.2017 року № 2246/XIX "Про  Державний бюджет  України на 2018 рік";
Наказ Міністерства фінансів України 26 серпня 2014 року № 836 (у редакції наказу Міністерства фінансів України від 28.04.2017  № 472); 
Рішення Миколаївської міської ради від 21.12.2017 №32/16 "Про затвердження Програми економічного і соціального розвитку м.Миколаєва на 2018-2020 роки "; Рішення Миколаївської міської ради від 21.12.2017 року № 32/17 «Про міський бюджет міста Миколаєва на 2018 рік»; Рішення Миколаївської міської ради від 09.11.2018 року № 46/5 «Про міський бюджет міста Миколаєва на 2018 рік»; Рішення виконавчого комітету Миколаївської міської ради № 1184 від 30.11.2018,  № 1282 від 20.12.2018, Протокол засідання постійної комісії міської ради з питань економічної і інвестиційної політики, планування, бюджету, фінансів та соціально-економічного розвитку від 12.12.2018 № 115, Рішення виконавчого комітету Миколаївської міської ради № 1282 від 20.12.2018, Протокол засідання постійної комісії міської ради з питань економічної і інвестиційної політики, планування, бюджету, фінансів та соціально-економічного розвитку від 21.12.2018 №118, рішення Миколаївської міської ради від 20.12.2018 №49/2 «Про внесення змін до рішення міської ради від 21.12.2017  №32/17 «Про міський бюджет міста Миколаєва на 2018 рік».</t>
  </si>
  <si>
    <t>(у редакції наказу управління з питань культури та охорони культурної спадщини Миколаївської міської ради та департаменту фінансів Миколаївської міської ради від  22.12.2018    № 136/181)</t>
  </si>
</sst>
</file>

<file path=xl/styles.xml><?xml version="1.0" encoding="utf-8"?>
<styleSheet xmlns="http://schemas.openxmlformats.org/spreadsheetml/2006/main">
  <numFmts count="4">
    <numFmt numFmtId="164" formatCode="0000&quot;    &quot;"/>
    <numFmt numFmtId="165" formatCode="0.000"/>
    <numFmt numFmtId="166" formatCode="0&quot;  &quot;"/>
    <numFmt numFmtId="167" formatCode="#,##0.000"/>
  </numFmts>
  <fonts count="18">
    <font>
      <sz val="8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right"/>
    </xf>
    <xf numFmtId="0" fontId="8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" fontId="7" fillId="0" borderId="3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0" fillId="2" borderId="4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right" vertical="center" wrapText="1"/>
    </xf>
    <xf numFmtId="0" fontId="7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right" vertical="center" wrapText="1"/>
    </xf>
    <xf numFmtId="1" fontId="7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1" fontId="0" fillId="0" borderId="7" xfId="0" applyNumberFormat="1" applyFont="1" applyBorder="1" applyAlignment="1">
      <alignment horizontal="right" vertical="center"/>
    </xf>
    <xf numFmtId="0" fontId="0" fillId="0" borderId="8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0" fillId="2" borderId="0" xfId="0" applyNumberFormat="1" applyFill="1" applyAlignment="1">
      <alignment horizontal="left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right" vertical="center" wrapText="1"/>
    </xf>
    <xf numFmtId="165" fontId="7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49" fontId="0" fillId="0" borderId="10" xfId="1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4" xfId="1" applyNumberFormat="1" applyFont="1" applyBorder="1" applyAlignment="1">
      <alignment horizontal="left"/>
    </xf>
    <xf numFmtId="165" fontId="14" fillId="2" borderId="4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wrapText="1"/>
    </xf>
    <xf numFmtId="0" fontId="0" fillId="0" borderId="13" xfId="0" applyNumberFormat="1" applyFont="1" applyBorder="1" applyAlignment="1">
      <alignment horizontal="left" vertical="center"/>
    </xf>
    <xf numFmtId="0" fontId="10" fillId="0" borderId="11" xfId="0" applyNumberFormat="1" applyFont="1" applyBorder="1" applyAlignment="1">
      <alignment horizontal="left" vertical="center"/>
    </xf>
    <xf numFmtId="0" fontId="0" fillId="0" borderId="1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0" fillId="0" borderId="14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wrapText="1"/>
    </xf>
    <xf numFmtId="0" fontId="15" fillId="0" borderId="7" xfId="0" applyFont="1" applyBorder="1" applyAlignment="1">
      <alignment horizontal="right" wrapText="1"/>
    </xf>
    <xf numFmtId="0" fontId="0" fillId="0" borderId="15" xfId="0" applyNumberForma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right" vertical="center"/>
    </xf>
    <xf numFmtId="0" fontId="7" fillId="0" borderId="7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7" xfId="0" applyNumberFormat="1" applyFill="1" applyBorder="1" applyAlignment="1">
      <alignment horizontal="center" vertical="center" wrapText="1"/>
    </xf>
    <xf numFmtId="0" fontId="0" fillId="2" borderId="16" xfId="0" applyNumberForma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0" fontId="11" fillId="0" borderId="25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right" vertical="center" wrapText="1"/>
    </xf>
    <xf numFmtId="0" fontId="0" fillId="0" borderId="33" xfId="0" applyNumberFormat="1" applyBorder="1" applyAlignment="1">
      <alignment horizontal="left" vertical="center" wrapText="1"/>
    </xf>
    <xf numFmtId="0" fontId="0" fillId="0" borderId="34" xfId="0" applyNumberFormat="1" applyBorder="1" applyAlignment="1">
      <alignment horizontal="left" vertical="center" wrapText="1"/>
    </xf>
    <xf numFmtId="0" fontId="0" fillId="0" borderId="35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right" vertical="center" wrapText="1"/>
    </xf>
    <xf numFmtId="165" fontId="10" fillId="0" borderId="15" xfId="0" applyNumberFormat="1" applyFont="1" applyBorder="1" applyAlignment="1">
      <alignment horizontal="right" vertical="center" wrapText="1"/>
    </xf>
    <xf numFmtId="165" fontId="0" fillId="0" borderId="4" xfId="0" applyNumberFormat="1" applyFont="1" applyBorder="1" applyAlignment="1">
      <alignment horizontal="right" vertical="center" wrapText="1"/>
    </xf>
    <xf numFmtId="0" fontId="7" fillId="0" borderId="36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6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 wrapText="1"/>
    </xf>
    <xf numFmtId="0" fontId="0" fillId="0" borderId="36" xfId="0" applyNumberFormat="1" applyFont="1" applyBorder="1" applyAlignment="1">
      <alignment horizontal="left" vertical="center" wrapText="1"/>
    </xf>
    <xf numFmtId="0" fontId="14" fillId="0" borderId="36" xfId="0" applyNumberFormat="1" applyFont="1" applyBorder="1" applyAlignment="1">
      <alignment horizontal="left" vertical="center" wrapText="1"/>
    </xf>
    <xf numFmtId="0" fontId="10" fillId="0" borderId="36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right" vertical="center" wrapText="1"/>
    </xf>
    <xf numFmtId="0" fontId="7" fillId="0" borderId="16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right" vertical="center" wrapText="1"/>
    </xf>
    <xf numFmtId="165" fontId="7" fillId="0" borderId="7" xfId="0" applyNumberFormat="1" applyFont="1" applyBorder="1" applyAlignment="1">
      <alignment horizontal="right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167" fontId="7" fillId="2" borderId="7" xfId="0" applyNumberFormat="1" applyFont="1" applyFill="1" applyBorder="1" applyAlignment="1">
      <alignment horizontal="right" vertical="center" wrapText="1"/>
    </xf>
    <xf numFmtId="167" fontId="7" fillId="2" borderId="8" xfId="0" applyNumberFormat="1" applyFont="1" applyFill="1" applyBorder="1" applyAlignment="1">
      <alignment horizontal="right" vertical="center" wrapText="1"/>
    </xf>
    <xf numFmtId="167" fontId="7" fillId="2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16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left" wrapText="1"/>
    </xf>
    <xf numFmtId="164" fontId="7" fillId="0" borderId="2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left" wrapText="1"/>
    </xf>
    <xf numFmtId="0" fontId="7" fillId="0" borderId="28" xfId="0" applyFont="1" applyBorder="1" applyAlignment="1">
      <alignment horizontal="left"/>
    </xf>
    <xf numFmtId="1" fontId="7" fillId="0" borderId="0" xfId="0" applyNumberFormat="1" applyFont="1" applyAlignment="1">
      <alignment horizontal="left" wrapText="1"/>
    </xf>
    <xf numFmtId="0" fontId="7" fillId="0" borderId="2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NumberFormat="1" applyFont="1" applyBorder="1" applyAlignment="1">
      <alignment horizontal="left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1" fontId="7" fillId="0" borderId="4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left" vertical="center" wrapText="1"/>
    </xf>
    <xf numFmtId="0" fontId="13" fillId="0" borderId="29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13" xfId="0" applyNumberFormat="1" applyFont="1" applyBorder="1" applyAlignment="1">
      <alignment horizontal="left" vertical="center"/>
    </xf>
    <xf numFmtId="0" fontId="0" fillId="0" borderId="29" xfId="0" applyNumberFormat="1" applyFont="1" applyBorder="1" applyAlignment="1">
      <alignment horizontal="left" vertical="center" wrapText="1"/>
    </xf>
    <xf numFmtId="0" fontId="14" fillId="0" borderId="29" xfId="0" applyNumberFormat="1" applyFont="1" applyBorder="1" applyAlignment="1">
      <alignment horizontal="left" vertical="center" wrapText="1"/>
    </xf>
    <xf numFmtId="0" fontId="10" fillId="0" borderId="29" xfId="0" applyNumberFormat="1" applyFont="1" applyBorder="1" applyAlignment="1">
      <alignment horizontal="left" vertical="center" wrapText="1"/>
    </xf>
    <xf numFmtId="165" fontId="10" fillId="0" borderId="11" xfId="0" applyNumberFormat="1" applyFont="1" applyBorder="1" applyAlignment="1">
      <alignment horizontal="right" vertical="center" wrapText="1"/>
    </xf>
    <xf numFmtId="0" fontId="10" fillId="0" borderId="7" xfId="0" applyNumberFormat="1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right" vertical="center" wrapText="1"/>
    </xf>
    <xf numFmtId="0" fontId="7" fillId="0" borderId="7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right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3" fillId="2" borderId="33" xfId="0" applyNumberFormat="1" applyFont="1" applyFill="1" applyBorder="1" applyAlignment="1">
      <alignment horizontal="left" vertical="center" wrapText="1"/>
    </xf>
    <xf numFmtId="0" fontId="13" fillId="2" borderId="34" xfId="0" applyNumberFormat="1" applyFont="1" applyFill="1" applyBorder="1" applyAlignment="1">
      <alignment horizontal="left" vertical="center" wrapText="1"/>
    </xf>
    <xf numFmtId="0" fontId="13" fillId="2" borderId="35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left" vertical="center" wrapText="1"/>
    </xf>
    <xf numFmtId="0" fontId="0" fillId="2" borderId="16" xfId="0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left" vertical="center" wrapText="1"/>
    </xf>
    <xf numFmtId="1" fontId="7" fillId="0" borderId="12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T101"/>
  <sheetViews>
    <sheetView tabSelected="1" topLeftCell="A21" workbookViewId="0">
      <selection activeCell="B34" sqref="B34:Q34"/>
    </sheetView>
  </sheetViews>
  <sheetFormatPr defaultColWidth="10.6640625" defaultRowHeight="11.25"/>
  <cols>
    <col min="1" max="1" width="3.5" style="1" customWidth="1"/>
    <col min="2" max="2" width="5.5" style="1" customWidth="1"/>
    <col min="3" max="7" width="11.33203125" style="1" customWidth="1"/>
    <col min="8" max="8" width="13.1640625" style="1" customWidth="1"/>
    <col min="9" max="10" width="11.33203125" style="1" customWidth="1"/>
    <col min="11" max="11" width="12.6640625" style="1" customWidth="1"/>
    <col min="12" max="13" width="11.33203125" style="1" customWidth="1"/>
    <col min="14" max="14" width="12.83203125" style="1" customWidth="1"/>
    <col min="15" max="17" width="11.33203125" style="1" customWidth="1"/>
  </cols>
  <sheetData>
    <row r="1" spans="1:17" s="1" customFormat="1" ht="11.25" customHeight="1">
      <c r="Q1" s="2" t="s">
        <v>0</v>
      </c>
    </row>
    <row r="2" spans="1:17" s="1" customFormat="1" ht="12.75" customHeight="1">
      <c r="Q2" s="2" t="s">
        <v>1</v>
      </c>
    </row>
    <row r="3" spans="1:17" s="1" customFormat="1" ht="12.75" customHeight="1"/>
    <row r="4" spans="1:17" s="1" customFormat="1" ht="12.75" customHeight="1">
      <c r="M4" s="3" t="s">
        <v>2</v>
      </c>
    </row>
    <row r="6" spans="1:17" ht="12.75" customHeight="1">
      <c r="A6"/>
      <c r="B6"/>
      <c r="C6"/>
      <c r="D6"/>
      <c r="E6"/>
      <c r="F6"/>
      <c r="G6"/>
      <c r="H6"/>
      <c r="I6"/>
      <c r="J6"/>
      <c r="K6"/>
      <c r="L6"/>
      <c r="M6" s="116" t="s">
        <v>3</v>
      </c>
      <c r="N6" s="116"/>
      <c r="O6" s="116"/>
      <c r="P6" s="116"/>
      <c r="Q6" s="116"/>
    </row>
    <row r="7" spans="1:17" ht="24.75" customHeight="1">
      <c r="A7"/>
      <c r="B7"/>
      <c r="C7"/>
      <c r="D7"/>
      <c r="E7"/>
      <c r="F7"/>
      <c r="G7"/>
      <c r="H7"/>
      <c r="I7"/>
      <c r="J7"/>
      <c r="K7"/>
      <c r="L7"/>
      <c r="M7" s="117" t="s">
        <v>4</v>
      </c>
      <c r="N7" s="117"/>
      <c r="O7" s="117"/>
      <c r="P7" s="117"/>
      <c r="Q7" s="117"/>
    </row>
    <row r="9" spans="1:17" ht="12.75" customHeight="1">
      <c r="A9"/>
      <c r="B9"/>
      <c r="C9"/>
      <c r="D9"/>
      <c r="E9"/>
      <c r="F9"/>
      <c r="G9"/>
      <c r="H9"/>
      <c r="I9"/>
      <c r="J9"/>
      <c r="K9"/>
      <c r="L9"/>
      <c r="M9" s="116" t="s">
        <v>5</v>
      </c>
      <c r="N9" s="116"/>
      <c r="O9" s="116"/>
      <c r="P9" s="116"/>
      <c r="Q9" s="116"/>
    </row>
    <row r="10" spans="1:17" ht="36.75" customHeight="1">
      <c r="A10"/>
      <c r="B10"/>
      <c r="C10"/>
      <c r="D10"/>
      <c r="E10"/>
      <c r="F10"/>
      <c r="G10"/>
      <c r="H10"/>
      <c r="I10"/>
      <c r="J10"/>
      <c r="K10"/>
      <c r="L10"/>
      <c r="M10" s="118" t="s">
        <v>92</v>
      </c>
      <c r="N10" s="118"/>
      <c r="O10" s="118"/>
      <c r="P10" s="118"/>
      <c r="Q10" s="118"/>
    </row>
    <row r="11" spans="1:17">
      <c r="M11" s="61"/>
      <c r="N11" s="61"/>
      <c r="O11" s="61"/>
      <c r="P11" s="61"/>
      <c r="Q11" s="61"/>
    </row>
    <row r="12" spans="1:17" ht="57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126" t="s">
        <v>100</v>
      </c>
      <c r="N12" s="126"/>
      <c r="O12" s="126"/>
      <c r="P12" s="126"/>
      <c r="Q12" s="126"/>
    </row>
    <row r="13" spans="1:17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1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.75" customHeight="1">
      <c r="A16" s="119" t="s">
        <v>6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spans="1:17" ht="15.75" customHeight="1">
      <c r="A17" s="120" t="s">
        <v>7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21" spans="1:17" ht="11.25" customHeight="1">
      <c r="A21" s="4" t="s">
        <v>8</v>
      </c>
      <c r="B21" s="132">
        <v>1000000</v>
      </c>
      <c r="C21" s="132"/>
      <c r="D21"/>
      <c r="E21" s="125" t="s">
        <v>9</v>
      </c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ht="11.25" customHeight="1">
      <c r="A22"/>
      <c r="B22" s="121" t="s">
        <v>10</v>
      </c>
      <c r="C22" s="121"/>
      <c r="D22"/>
      <c r="E22" s="122" t="s">
        <v>11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4" spans="1:17" ht="11.25" customHeight="1">
      <c r="A24" s="4" t="s">
        <v>12</v>
      </c>
      <c r="B24" s="132">
        <v>1010000</v>
      </c>
      <c r="C24" s="132"/>
      <c r="D24"/>
      <c r="E24" s="125" t="s">
        <v>9</v>
      </c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</row>
    <row r="25" spans="1:17" ht="11.25" customHeight="1">
      <c r="A25"/>
      <c r="B25" s="121" t="s">
        <v>10</v>
      </c>
      <c r="C25" s="121"/>
      <c r="D25"/>
      <c r="E25" s="122" t="s">
        <v>13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7" spans="1:17" ht="11.25" customHeight="1">
      <c r="A27" s="4" t="s">
        <v>14</v>
      </c>
      <c r="B27" s="123">
        <v>1017324</v>
      </c>
      <c r="C27" s="123"/>
      <c r="D27"/>
      <c r="E27" s="124"/>
      <c r="F27" s="124"/>
      <c r="G27"/>
      <c r="H27" s="125" t="s">
        <v>79</v>
      </c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17" ht="11.25" customHeight="1">
      <c r="A28"/>
      <c r="B28" s="121" t="s">
        <v>10</v>
      </c>
      <c r="C28" s="121"/>
      <c r="D28"/>
      <c r="E28" s="6" t="s">
        <v>17</v>
      </c>
      <c r="F28" s="7" t="s">
        <v>18</v>
      </c>
      <c r="G28"/>
      <c r="H28" s="122" t="s">
        <v>19</v>
      </c>
      <c r="I28" s="122"/>
      <c r="J28" s="122"/>
      <c r="K28" s="122"/>
      <c r="L28" s="122"/>
      <c r="M28" s="122"/>
      <c r="N28" s="122"/>
      <c r="O28" s="122"/>
      <c r="P28" s="122"/>
      <c r="Q28" s="122"/>
    </row>
    <row r="30" spans="1:17" ht="11.25" customHeight="1">
      <c r="A30" s="4" t="s">
        <v>20</v>
      </c>
      <c r="B30" s="123" t="s">
        <v>98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2" spans="1:17" ht="11.25" customHeight="1">
      <c r="A32" s="8" t="s">
        <v>21</v>
      </c>
      <c r="B32" s="127" t="s">
        <v>22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4" spans="1:20" ht="102.75" customHeight="1">
      <c r="A34"/>
      <c r="B34" s="128" t="s">
        <v>99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6" spans="1:20" ht="11.25" customHeight="1">
      <c r="A36" s="4" t="s">
        <v>23</v>
      </c>
      <c r="B36" s="129" t="s">
        <v>24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20" ht="11.25" customHeight="1">
      <c r="A37" s="10"/>
      <c r="B37" s="130" t="s">
        <v>25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9" spans="1:20" ht="11.25" customHeight="1" thickBot="1">
      <c r="A39" s="4" t="s">
        <v>26</v>
      </c>
      <c r="B39" s="4" t="s">
        <v>27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20" ht="11.25" customHeight="1" thickBot="1">
      <c r="A40" s="131" t="s">
        <v>28</v>
      </c>
      <c r="B40" s="131"/>
      <c r="C40" s="11" t="s">
        <v>29</v>
      </c>
      <c r="D40" s="11" t="s">
        <v>30</v>
      </c>
      <c r="E40" s="133" t="s">
        <v>31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</row>
    <row r="41" spans="1:20" ht="11.25" customHeight="1">
      <c r="A41" s="134"/>
      <c r="B41" s="134"/>
      <c r="C41" s="12" t="s">
        <v>15</v>
      </c>
      <c r="D41" s="40" t="s">
        <v>76</v>
      </c>
      <c r="E41" s="135" t="s">
        <v>16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</row>
    <row r="43" spans="1:20" ht="11.25" customHeight="1" thickBot="1">
      <c r="A43" s="4" t="s">
        <v>32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4" t="s">
        <v>33</v>
      </c>
    </row>
    <row r="44" spans="1:20" ht="11.25" customHeight="1">
      <c r="A44" s="136" t="s">
        <v>28</v>
      </c>
      <c r="B44" s="136"/>
      <c r="C44" s="139" t="s">
        <v>29</v>
      </c>
      <c r="D44" s="146" t="s">
        <v>30</v>
      </c>
      <c r="E44" s="141" t="s">
        <v>34</v>
      </c>
      <c r="F44" s="141"/>
      <c r="G44" s="141"/>
      <c r="H44" s="141"/>
      <c r="I44" s="141"/>
      <c r="J44" s="141"/>
      <c r="K44" s="141"/>
      <c r="L44" s="141" t="s">
        <v>35</v>
      </c>
      <c r="M44" s="141"/>
      <c r="N44" s="141" t="s">
        <v>36</v>
      </c>
      <c r="O44" s="141"/>
      <c r="P44" s="144" t="s">
        <v>37</v>
      </c>
      <c r="Q44" s="144"/>
    </row>
    <row r="45" spans="1:20" ht="11.25" customHeight="1" thickBot="1">
      <c r="A45" s="137"/>
      <c r="B45" s="138"/>
      <c r="C45" s="140"/>
      <c r="D45" s="147"/>
      <c r="E45" s="142"/>
      <c r="F45" s="143"/>
      <c r="G45" s="143"/>
      <c r="H45" s="143"/>
      <c r="I45" s="143"/>
      <c r="J45" s="143"/>
      <c r="K45" s="143"/>
      <c r="L45" s="142"/>
      <c r="M45" s="143"/>
      <c r="N45" s="142"/>
      <c r="O45" s="143"/>
      <c r="P45" s="140"/>
      <c r="Q45" s="145"/>
    </row>
    <row r="46" spans="1:20" ht="11.25" customHeight="1" thickBot="1">
      <c r="A46" s="97">
        <v>1</v>
      </c>
      <c r="B46" s="97"/>
      <c r="C46" s="13">
        <v>2</v>
      </c>
      <c r="D46" s="41"/>
      <c r="E46" s="114">
        <v>4</v>
      </c>
      <c r="F46" s="114"/>
      <c r="G46" s="114"/>
      <c r="H46" s="114"/>
      <c r="I46" s="114"/>
      <c r="J46" s="114"/>
      <c r="K46" s="114"/>
      <c r="L46" s="114">
        <v>5</v>
      </c>
      <c r="M46" s="114"/>
      <c r="N46" s="114">
        <v>6</v>
      </c>
      <c r="O46" s="114"/>
      <c r="P46" s="115">
        <v>7</v>
      </c>
      <c r="Q46" s="115"/>
    </row>
    <row r="47" spans="1:20" ht="11.25" customHeight="1">
      <c r="A47" s="148">
        <v>1</v>
      </c>
      <c r="B47" s="148"/>
      <c r="C47" s="14" t="s">
        <v>15</v>
      </c>
      <c r="D47" s="42" t="s">
        <v>76</v>
      </c>
      <c r="E47" s="149" t="s">
        <v>38</v>
      </c>
      <c r="F47" s="150"/>
      <c r="G47" s="150"/>
      <c r="H47" s="150"/>
      <c r="I47" s="150"/>
      <c r="J47" s="150"/>
      <c r="K47" s="150"/>
      <c r="L47" s="151"/>
      <c r="M47" s="151"/>
      <c r="N47" s="74">
        <f>30967.278+700-2-1975.38+2</f>
        <v>29691.897999999997</v>
      </c>
      <c r="O47" s="74"/>
      <c r="P47" s="152">
        <f>N47</f>
        <v>29691.897999999997</v>
      </c>
      <c r="Q47" s="152"/>
      <c r="T47" s="38"/>
    </row>
    <row r="48" spans="1:20" s="1" customFormat="1" ht="11.25" customHeight="1">
      <c r="A48" s="104" t="s">
        <v>39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105"/>
      <c r="N48" s="103">
        <f>N47</f>
        <v>29691.897999999997</v>
      </c>
      <c r="O48" s="103"/>
      <c r="P48" s="101">
        <f>P47</f>
        <v>29691.897999999997</v>
      </c>
      <c r="Q48" s="102"/>
      <c r="S48" s="39"/>
    </row>
    <row r="50" spans="1:18" ht="11.25" customHeight="1" thickBot="1">
      <c r="A50" s="4" t="s">
        <v>40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4" t="s">
        <v>33</v>
      </c>
    </row>
    <row r="51" spans="1:18" ht="21.75" customHeight="1" thickBot="1">
      <c r="A51" s="106" t="s">
        <v>41</v>
      </c>
      <c r="B51" s="107"/>
      <c r="C51" s="107"/>
      <c r="D51" s="107"/>
      <c r="E51" s="107"/>
      <c r="F51" s="107"/>
      <c r="G51" s="107"/>
      <c r="H51" s="107"/>
      <c r="I51" s="107"/>
      <c r="J51" s="108"/>
      <c r="K51" s="18" t="s">
        <v>29</v>
      </c>
      <c r="L51" s="109" t="s">
        <v>35</v>
      </c>
      <c r="M51" s="109"/>
      <c r="N51" s="109" t="s">
        <v>36</v>
      </c>
      <c r="O51" s="109"/>
      <c r="P51" s="110" t="s">
        <v>37</v>
      </c>
      <c r="Q51" s="110"/>
    </row>
    <row r="52" spans="1:18" ht="11.25" customHeight="1" thickBot="1">
      <c r="A52" s="111">
        <v>1</v>
      </c>
      <c r="B52" s="112"/>
      <c r="C52" s="112"/>
      <c r="D52" s="112"/>
      <c r="E52" s="112"/>
      <c r="F52" s="112"/>
      <c r="G52" s="112"/>
      <c r="H52" s="112"/>
      <c r="I52" s="112"/>
      <c r="J52" s="113"/>
      <c r="K52" s="13">
        <v>2</v>
      </c>
      <c r="L52" s="114">
        <v>3</v>
      </c>
      <c r="M52" s="114"/>
      <c r="N52" s="114">
        <v>4</v>
      </c>
      <c r="O52" s="114"/>
      <c r="P52" s="115">
        <v>5</v>
      </c>
      <c r="Q52" s="115"/>
    </row>
    <row r="53" spans="1:18" ht="11.25" customHeight="1">
      <c r="A53" s="70" t="s">
        <v>78</v>
      </c>
      <c r="B53" s="71"/>
      <c r="C53" s="71"/>
      <c r="D53" s="71"/>
      <c r="E53" s="71"/>
      <c r="F53" s="71"/>
      <c r="G53" s="71"/>
      <c r="H53" s="71"/>
      <c r="I53" s="71"/>
      <c r="J53" s="72"/>
      <c r="K53" s="19" t="s">
        <v>42</v>
      </c>
      <c r="L53" s="73"/>
      <c r="M53" s="73"/>
      <c r="N53" s="74">
        <f>30967.278+700-2-1975.38+2</f>
        <v>29691.897999999997</v>
      </c>
      <c r="O53" s="74"/>
      <c r="P53" s="75">
        <f>N53</f>
        <v>29691.897999999997</v>
      </c>
      <c r="Q53" s="75"/>
    </row>
    <row r="54" spans="1:18" ht="11.25" customHeight="1">
      <c r="A54" s="84" t="s">
        <v>39</v>
      </c>
      <c r="B54" s="85"/>
      <c r="C54" s="85"/>
      <c r="D54" s="85"/>
      <c r="E54" s="85"/>
      <c r="F54" s="85"/>
      <c r="G54" s="85"/>
      <c r="H54" s="85"/>
      <c r="I54" s="85"/>
      <c r="J54" s="85"/>
      <c r="K54" s="86"/>
      <c r="L54" s="87"/>
      <c r="M54" s="87"/>
      <c r="N54" s="88">
        <f>N53</f>
        <v>29691.897999999997</v>
      </c>
      <c r="O54" s="88"/>
      <c r="P54" s="69">
        <f>P53</f>
        <v>29691.897999999997</v>
      </c>
      <c r="Q54" s="69"/>
    </row>
    <row r="56" spans="1:18" ht="11.25" customHeight="1" thickBot="1">
      <c r="A56" s="4" t="s">
        <v>43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8" ht="11.85" customHeight="1">
      <c r="A57" s="89" t="s">
        <v>28</v>
      </c>
      <c r="B57" s="89"/>
      <c r="C57" s="92" t="s">
        <v>29</v>
      </c>
      <c r="D57" s="94" t="s">
        <v>44</v>
      </c>
      <c r="E57" s="94"/>
      <c r="F57" s="94"/>
      <c r="G57" s="94"/>
      <c r="H57" s="94"/>
      <c r="I57" s="94"/>
      <c r="J57" s="94"/>
      <c r="K57" s="94"/>
      <c r="L57" s="99" t="s">
        <v>45</v>
      </c>
      <c r="M57" s="99" t="s">
        <v>46</v>
      </c>
      <c r="N57" s="99"/>
      <c r="O57" s="99"/>
      <c r="P57" s="66" t="s">
        <v>47</v>
      </c>
      <c r="Q57" s="66"/>
    </row>
    <row r="58" spans="1:18" ht="13.5" customHeight="1" thickBot="1">
      <c r="A58" s="90"/>
      <c r="B58" s="91"/>
      <c r="C58" s="93"/>
      <c r="D58" s="95"/>
      <c r="E58" s="96"/>
      <c r="F58" s="96"/>
      <c r="G58" s="96"/>
      <c r="H58" s="96"/>
      <c r="I58" s="96"/>
      <c r="J58" s="96"/>
      <c r="K58" s="96"/>
      <c r="L58" s="100"/>
      <c r="M58" s="95"/>
      <c r="N58" s="96"/>
      <c r="O58" s="91"/>
      <c r="P58" s="67"/>
      <c r="Q58" s="68"/>
    </row>
    <row r="59" spans="1:18" ht="11.25" customHeight="1" thickBot="1">
      <c r="A59" s="97">
        <v>1</v>
      </c>
      <c r="B59" s="97"/>
      <c r="C59" s="13">
        <v>2</v>
      </c>
      <c r="D59" s="98">
        <v>3</v>
      </c>
      <c r="E59" s="98"/>
      <c r="F59" s="98"/>
      <c r="G59" s="98"/>
      <c r="H59" s="98"/>
      <c r="I59" s="98"/>
      <c r="J59" s="98"/>
      <c r="K59" s="98"/>
      <c r="L59" s="13">
        <v>4</v>
      </c>
      <c r="M59" s="98">
        <v>5</v>
      </c>
      <c r="N59" s="98"/>
      <c r="O59" s="98"/>
      <c r="P59" s="115">
        <v>6</v>
      </c>
      <c r="Q59" s="115"/>
    </row>
    <row r="60" spans="1:18" s="22" customFormat="1" ht="11.25" customHeight="1">
      <c r="A60" s="153">
        <v>1</v>
      </c>
      <c r="B60" s="153"/>
      <c r="C60" s="23"/>
      <c r="D60" s="154" t="s">
        <v>38</v>
      </c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</row>
    <row r="61" spans="1:18" s="22" customFormat="1" ht="11.25" customHeight="1">
      <c r="A61" s="76" t="s">
        <v>48</v>
      </c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9"/>
    </row>
    <row r="62" spans="1:18" s="22" customFormat="1" ht="45" customHeight="1">
      <c r="A62" s="24">
        <v>1</v>
      </c>
      <c r="B62" s="25"/>
      <c r="C62" s="49" t="s">
        <v>15</v>
      </c>
      <c r="D62" s="80" t="s">
        <v>86</v>
      </c>
      <c r="E62" s="81"/>
      <c r="F62" s="81"/>
      <c r="G62" s="81"/>
      <c r="H62" s="81"/>
      <c r="I62" s="81"/>
      <c r="J62" s="81"/>
      <c r="K62" s="81"/>
      <c r="L62" s="52" t="s">
        <v>53</v>
      </c>
      <c r="M62" s="82" t="s">
        <v>95</v>
      </c>
      <c r="N62" s="83"/>
      <c r="O62" s="83"/>
      <c r="P62" s="74">
        <v>29691.898000000001</v>
      </c>
      <c r="Q62" s="74"/>
    </row>
    <row r="63" spans="1:18">
      <c r="A63" s="51">
        <v>2</v>
      </c>
      <c r="B63" s="50"/>
      <c r="C63" s="50" t="s">
        <v>82</v>
      </c>
      <c r="D63" s="165" t="s">
        <v>87</v>
      </c>
      <c r="E63" s="165"/>
      <c r="F63" s="165"/>
      <c r="G63" s="165"/>
      <c r="H63" s="165"/>
      <c r="I63" s="165"/>
      <c r="J63" s="165"/>
      <c r="K63" s="165"/>
      <c r="L63" s="48" t="s">
        <v>83</v>
      </c>
      <c r="M63" s="166" t="s">
        <v>85</v>
      </c>
      <c r="N63" s="166"/>
      <c r="O63" s="166"/>
      <c r="P63" s="167">
        <v>18643.84</v>
      </c>
      <c r="Q63" s="167"/>
      <c r="R63" s="44"/>
    </row>
    <row r="64" spans="1:18" s="22" customFormat="1" ht="11.25" customHeight="1">
      <c r="A64" s="155" t="s">
        <v>50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7"/>
    </row>
    <row r="65" spans="1:17" s="22" customFormat="1" ht="36" customHeight="1">
      <c r="A65" s="24">
        <v>1</v>
      </c>
      <c r="B65" s="45"/>
      <c r="C65" s="46" t="s">
        <v>15</v>
      </c>
      <c r="D65" s="158" t="s">
        <v>51</v>
      </c>
      <c r="E65" s="158"/>
      <c r="F65" s="158"/>
      <c r="G65" s="158"/>
      <c r="H65" s="158"/>
      <c r="I65" s="158"/>
      <c r="J65" s="158"/>
      <c r="K65" s="158"/>
      <c r="L65" s="47" t="s">
        <v>49</v>
      </c>
      <c r="M65" s="159" t="s">
        <v>81</v>
      </c>
      <c r="N65" s="160"/>
      <c r="O65" s="160"/>
      <c r="P65" s="161">
        <v>4</v>
      </c>
      <c r="Q65" s="161"/>
    </row>
    <row r="66" spans="1:17" s="22" customFormat="1" ht="11.25" customHeight="1">
      <c r="A66" s="164" t="s">
        <v>52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</row>
    <row r="67" spans="1:17" s="22" customFormat="1" ht="11.25" customHeight="1">
      <c r="A67" s="24">
        <v>1</v>
      </c>
      <c r="B67" s="25"/>
      <c r="C67" s="26" t="s">
        <v>15</v>
      </c>
      <c r="D67" s="149" t="s">
        <v>84</v>
      </c>
      <c r="E67" s="150"/>
      <c r="F67" s="150"/>
      <c r="G67" s="150"/>
      <c r="H67" s="150"/>
      <c r="I67" s="150"/>
      <c r="J67" s="150"/>
      <c r="K67" s="150"/>
      <c r="L67" s="27" t="s">
        <v>53</v>
      </c>
      <c r="M67" s="162" t="s">
        <v>54</v>
      </c>
      <c r="N67" s="162"/>
      <c r="O67" s="162"/>
      <c r="P67" s="163">
        <v>7422.4750000000004</v>
      </c>
      <c r="Q67" s="163"/>
    </row>
    <row r="68" spans="1:17" s="22" customFormat="1" ht="11.25" customHeight="1">
      <c r="A68" s="56">
        <v>2</v>
      </c>
      <c r="B68" s="53"/>
      <c r="C68" s="26">
        <v>1017324</v>
      </c>
      <c r="D68" s="149" t="s">
        <v>88</v>
      </c>
      <c r="E68" s="150"/>
      <c r="F68" s="150"/>
      <c r="G68" s="150"/>
      <c r="H68" s="150"/>
      <c r="I68" s="150"/>
      <c r="J68" s="150"/>
      <c r="K68" s="150"/>
      <c r="L68" s="27" t="s">
        <v>53</v>
      </c>
      <c r="M68" s="162" t="s">
        <v>54</v>
      </c>
      <c r="N68" s="162"/>
      <c r="O68" s="162"/>
      <c r="P68" s="163">
        <v>1.5920000000000001</v>
      </c>
      <c r="Q68" s="163"/>
    </row>
    <row r="69" spans="1:17" s="22" customFormat="1" ht="11.25" customHeight="1">
      <c r="A69" s="164" t="s">
        <v>55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9"/>
    </row>
    <row r="70" spans="1:17" s="22" customFormat="1" ht="11.25" customHeight="1">
      <c r="A70" s="24">
        <v>1</v>
      </c>
      <c r="B70" s="25"/>
      <c r="C70" s="26" t="s">
        <v>15</v>
      </c>
      <c r="D70" s="150" t="s">
        <v>56</v>
      </c>
      <c r="E70" s="150"/>
      <c r="F70" s="150"/>
      <c r="G70" s="150"/>
      <c r="H70" s="150"/>
      <c r="I70" s="150"/>
      <c r="J70" s="150"/>
      <c r="K70" s="150"/>
      <c r="L70" s="27" t="s">
        <v>57</v>
      </c>
      <c r="M70" s="162" t="s">
        <v>54</v>
      </c>
      <c r="N70" s="162"/>
      <c r="O70" s="162"/>
      <c r="P70" s="163">
        <v>18</v>
      </c>
      <c r="Q70" s="163"/>
    </row>
    <row r="71" spans="1:17" s="22" customFormat="1" ht="11.25" customHeight="1">
      <c r="A71" s="55">
        <v>2</v>
      </c>
      <c r="B71" s="54"/>
      <c r="C71" s="26">
        <v>1017324</v>
      </c>
      <c r="D71" s="149" t="s">
        <v>91</v>
      </c>
      <c r="E71" s="150"/>
      <c r="F71" s="150"/>
      <c r="G71" s="150"/>
      <c r="H71" s="150"/>
      <c r="I71" s="150"/>
      <c r="J71" s="150"/>
      <c r="K71" s="150"/>
      <c r="L71" s="27" t="s">
        <v>57</v>
      </c>
      <c r="M71" s="162" t="s">
        <v>54</v>
      </c>
      <c r="N71" s="162"/>
      <c r="O71" s="162"/>
      <c r="P71" s="176">
        <v>-66.7</v>
      </c>
      <c r="Q71" s="177"/>
    </row>
    <row r="72" spans="1:17">
      <c r="A72" s="55">
        <v>3</v>
      </c>
      <c r="B72" s="54"/>
      <c r="C72" s="26">
        <v>1017324</v>
      </c>
      <c r="D72" s="149" t="s">
        <v>90</v>
      </c>
      <c r="E72" s="150"/>
      <c r="F72" s="150"/>
      <c r="G72" s="150"/>
      <c r="H72" s="150"/>
      <c r="I72" s="150"/>
      <c r="J72" s="150"/>
      <c r="K72" s="150"/>
      <c r="L72" s="27" t="s">
        <v>57</v>
      </c>
      <c r="M72" s="162" t="s">
        <v>54</v>
      </c>
      <c r="N72" s="162"/>
      <c r="O72" s="162"/>
      <c r="P72" s="176">
        <v>217</v>
      </c>
      <c r="Q72" s="177"/>
    </row>
    <row r="74" spans="1:17" ht="11.25" customHeight="1">
      <c r="A74" s="4" t="s">
        <v>58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4" t="s">
        <v>33</v>
      </c>
    </row>
    <row r="76" spans="1:17" ht="21.75" customHeight="1">
      <c r="A76" s="178" t="s">
        <v>59</v>
      </c>
      <c r="B76" s="178"/>
      <c r="C76" s="141" t="s">
        <v>60</v>
      </c>
      <c r="D76" s="179"/>
      <c r="E76" s="180"/>
      <c r="F76" s="181" t="s">
        <v>29</v>
      </c>
      <c r="G76" s="109" t="s">
        <v>61</v>
      </c>
      <c r="H76" s="109"/>
      <c r="I76" s="109"/>
      <c r="J76" s="173" t="s">
        <v>62</v>
      </c>
      <c r="K76" s="173"/>
      <c r="L76" s="173"/>
      <c r="M76" s="141" t="s">
        <v>63</v>
      </c>
      <c r="N76" s="141"/>
      <c r="O76" s="141"/>
      <c r="P76" s="174" t="s">
        <v>64</v>
      </c>
      <c r="Q76" s="174"/>
    </row>
    <row r="77" spans="1:17" ht="29.25" customHeight="1" thickBot="1">
      <c r="A77" s="137"/>
      <c r="B77" s="143"/>
      <c r="C77" s="142"/>
      <c r="D77" s="143"/>
      <c r="E77" s="138"/>
      <c r="F77" s="182"/>
      <c r="G77" s="28" t="s">
        <v>35</v>
      </c>
      <c r="H77" s="28" t="s">
        <v>36</v>
      </c>
      <c r="I77" s="29" t="s">
        <v>37</v>
      </c>
      <c r="J77" s="28" t="s">
        <v>35</v>
      </c>
      <c r="K77" s="28" t="s">
        <v>36</v>
      </c>
      <c r="L77" s="29" t="s">
        <v>37</v>
      </c>
      <c r="M77" s="28" t="s">
        <v>35</v>
      </c>
      <c r="N77" s="28" t="s">
        <v>36</v>
      </c>
      <c r="O77" s="29" t="s">
        <v>37</v>
      </c>
      <c r="P77" s="142"/>
      <c r="Q77" s="175"/>
    </row>
    <row r="78" spans="1:17" ht="11.25" customHeight="1" thickBot="1">
      <c r="A78" s="97">
        <v>1</v>
      </c>
      <c r="B78" s="97"/>
      <c r="C78" s="98">
        <v>2</v>
      </c>
      <c r="D78" s="187"/>
      <c r="E78" s="188"/>
      <c r="F78" s="13">
        <v>3</v>
      </c>
      <c r="G78" s="13">
        <v>4</v>
      </c>
      <c r="H78" s="13">
        <v>5</v>
      </c>
      <c r="I78" s="13">
        <v>6</v>
      </c>
      <c r="J78" s="13">
        <v>7</v>
      </c>
      <c r="K78" s="13">
        <v>8</v>
      </c>
      <c r="L78" s="13">
        <v>9</v>
      </c>
      <c r="M78" s="13">
        <v>10</v>
      </c>
      <c r="N78" s="13">
        <v>11</v>
      </c>
      <c r="O78" s="21">
        <v>12</v>
      </c>
      <c r="P78" s="115">
        <v>13</v>
      </c>
      <c r="Q78" s="115"/>
    </row>
    <row r="79" spans="1:17" s="30" customFormat="1" ht="85.5" customHeight="1">
      <c r="A79" s="168" t="s">
        <v>65</v>
      </c>
      <c r="B79" s="168"/>
      <c r="C79" s="169" t="s">
        <v>77</v>
      </c>
      <c r="D79" s="170"/>
      <c r="E79" s="171"/>
      <c r="F79" s="31">
        <v>1017324</v>
      </c>
      <c r="G79" s="32"/>
      <c r="H79" s="33">
        <v>6153.8919999999998</v>
      </c>
      <c r="I79" s="33">
        <v>6153.8919999999998</v>
      </c>
      <c r="J79" s="32"/>
      <c r="K79" s="58">
        <f>2000+473+700-2+2</f>
        <v>3173</v>
      </c>
      <c r="L79" s="58">
        <f>2000+473+700-2+2</f>
        <v>3173</v>
      </c>
      <c r="M79" s="32"/>
      <c r="N79" s="32"/>
      <c r="O79" s="32"/>
      <c r="P79" s="172"/>
      <c r="Q79" s="172"/>
    </row>
    <row r="80" spans="1:17" s="30" customFormat="1" ht="39" customHeight="1">
      <c r="A80" s="183">
        <v>602400</v>
      </c>
      <c r="B80" s="183"/>
      <c r="C80" s="184" t="s">
        <v>89</v>
      </c>
      <c r="D80" s="185"/>
      <c r="E80" s="186"/>
      <c r="F80" s="35"/>
      <c r="G80" s="34" t="s">
        <v>66</v>
      </c>
      <c r="H80" s="43"/>
      <c r="I80" s="43"/>
      <c r="J80" s="34" t="s">
        <v>66</v>
      </c>
      <c r="K80" s="16">
        <f>2000+473+700-2+2</f>
        <v>3173</v>
      </c>
      <c r="L80" s="58">
        <f>2000+473+700-2+2</f>
        <v>3173</v>
      </c>
      <c r="M80" s="34" t="s">
        <v>66</v>
      </c>
      <c r="N80" s="15"/>
      <c r="O80" s="15"/>
      <c r="P80" s="65" t="s">
        <v>67</v>
      </c>
      <c r="Q80" s="65"/>
    </row>
    <row r="81" spans="1:17" s="30" customFormat="1" ht="45" customHeight="1">
      <c r="A81" s="192"/>
      <c r="B81" s="193"/>
      <c r="C81" s="62" t="s">
        <v>97</v>
      </c>
      <c r="D81" s="63"/>
      <c r="E81" s="64"/>
      <c r="F81" s="31">
        <v>1017324</v>
      </c>
      <c r="G81" s="60"/>
      <c r="H81" s="43"/>
      <c r="I81" s="43"/>
      <c r="J81" s="60"/>
      <c r="K81" s="59">
        <v>100</v>
      </c>
      <c r="L81" s="59">
        <v>100</v>
      </c>
      <c r="M81" s="60"/>
      <c r="N81" s="15">
        <v>11900</v>
      </c>
      <c r="O81" s="15">
        <v>11900</v>
      </c>
      <c r="P81" s="192"/>
      <c r="Q81" s="193"/>
    </row>
    <row r="82" spans="1:17" s="30" customFormat="1" ht="39" customHeight="1">
      <c r="A82" s="192">
        <v>602400</v>
      </c>
      <c r="B82" s="193"/>
      <c r="C82" s="184" t="s">
        <v>89</v>
      </c>
      <c r="D82" s="185"/>
      <c r="E82" s="186"/>
      <c r="F82" s="35"/>
      <c r="G82" s="60" t="s">
        <v>66</v>
      </c>
      <c r="H82" s="43"/>
      <c r="I82" s="43"/>
      <c r="J82" s="60" t="s">
        <v>66</v>
      </c>
      <c r="K82" s="59">
        <v>100</v>
      </c>
      <c r="L82" s="59">
        <v>100</v>
      </c>
      <c r="M82" s="60" t="s">
        <v>66</v>
      </c>
      <c r="N82" s="15"/>
      <c r="O82" s="15"/>
      <c r="P82" s="65" t="s">
        <v>67</v>
      </c>
      <c r="Q82" s="65"/>
    </row>
    <row r="83" spans="1:17" s="30" customFormat="1" ht="70.5" customHeight="1">
      <c r="A83" s="192"/>
      <c r="B83" s="193"/>
      <c r="C83" s="62" t="s">
        <v>96</v>
      </c>
      <c r="D83" s="63"/>
      <c r="E83" s="64"/>
      <c r="F83" s="31">
        <v>1017324</v>
      </c>
      <c r="G83" s="60"/>
      <c r="H83" s="43">
        <v>1312.808</v>
      </c>
      <c r="I83" s="43">
        <v>1312.808</v>
      </c>
      <c r="J83" s="60"/>
      <c r="K83" s="59">
        <v>1394.278</v>
      </c>
      <c r="L83" s="59">
        <v>1394.278</v>
      </c>
      <c r="M83" s="60"/>
      <c r="N83" s="15"/>
      <c r="O83" s="15"/>
      <c r="P83" s="192"/>
      <c r="Q83" s="193"/>
    </row>
    <row r="84" spans="1:17" s="30" customFormat="1" ht="39" customHeight="1">
      <c r="A84" s="192">
        <v>602400</v>
      </c>
      <c r="B84" s="193"/>
      <c r="C84" s="184" t="s">
        <v>89</v>
      </c>
      <c r="D84" s="185"/>
      <c r="E84" s="186"/>
      <c r="F84" s="35"/>
      <c r="G84" s="60" t="s">
        <v>66</v>
      </c>
      <c r="H84" s="43"/>
      <c r="I84" s="43"/>
      <c r="J84" s="60" t="s">
        <v>66</v>
      </c>
      <c r="K84" s="59">
        <v>1394.278</v>
      </c>
      <c r="L84" s="59">
        <v>1394.278</v>
      </c>
      <c r="M84" s="60" t="s">
        <v>66</v>
      </c>
      <c r="N84" s="15"/>
      <c r="O84" s="15"/>
      <c r="P84" s="65" t="s">
        <v>67</v>
      </c>
      <c r="Q84" s="65"/>
    </row>
    <row r="85" spans="1:17" s="30" customFormat="1" ht="72" customHeight="1">
      <c r="A85" s="168" t="s">
        <v>65</v>
      </c>
      <c r="B85" s="168"/>
      <c r="C85" s="189" t="s">
        <v>68</v>
      </c>
      <c r="D85" s="190"/>
      <c r="E85" s="191"/>
      <c r="F85" s="31">
        <v>1017324</v>
      </c>
      <c r="G85" s="32"/>
      <c r="H85" s="33">
        <v>1290.269</v>
      </c>
      <c r="I85" s="33">
        <v>1290.269</v>
      </c>
      <c r="J85" s="32"/>
      <c r="K85" s="33">
        <f>17000+10000-1975.38</f>
        <v>25024.62</v>
      </c>
      <c r="L85" s="33">
        <f>17000+10000-1975.38</f>
        <v>25024.62</v>
      </c>
      <c r="M85" s="32"/>
      <c r="N85" s="33">
        <v>72882.48</v>
      </c>
      <c r="O85" s="33">
        <v>72882.48</v>
      </c>
      <c r="P85" s="172"/>
      <c r="Q85" s="172"/>
    </row>
    <row r="86" spans="1:17" s="30" customFormat="1" ht="34.5" customHeight="1">
      <c r="A86" s="183">
        <v>602400</v>
      </c>
      <c r="B86" s="183"/>
      <c r="C86" s="184" t="s">
        <v>89</v>
      </c>
      <c r="D86" s="185"/>
      <c r="E86" s="186"/>
      <c r="F86" s="35"/>
      <c r="G86" s="34" t="s">
        <v>66</v>
      </c>
      <c r="H86" s="16"/>
      <c r="I86" s="16"/>
      <c r="J86" s="34" t="s">
        <v>66</v>
      </c>
      <c r="K86" s="33">
        <f>17000+10000-1975.38</f>
        <v>25024.62</v>
      </c>
      <c r="L86" s="33">
        <f>17000+10000-1975.38</f>
        <v>25024.62</v>
      </c>
      <c r="M86" s="34" t="s">
        <v>66</v>
      </c>
      <c r="N86" s="16"/>
      <c r="O86" s="16"/>
      <c r="P86" s="65" t="s">
        <v>67</v>
      </c>
      <c r="Q86" s="65"/>
    </row>
    <row r="87" spans="1:17" ht="11.25" customHeight="1">
      <c r="A87" s="84" t="s">
        <v>69</v>
      </c>
      <c r="B87" s="85"/>
      <c r="C87" s="85"/>
      <c r="D87" s="85"/>
      <c r="E87" s="86"/>
      <c r="F87" s="17"/>
      <c r="G87" s="17"/>
      <c r="H87" s="20">
        <f>H79+H85+H81+H83</f>
        <v>8756.969000000001</v>
      </c>
      <c r="I87" s="20">
        <f>I79+I85+I81+I83</f>
        <v>8756.969000000001</v>
      </c>
      <c r="J87" s="17"/>
      <c r="K87" s="20">
        <f>K79+K81+K83+K85</f>
        <v>29691.898000000001</v>
      </c>
      <c r="L87" s="57">
        <f>L79+L81+L83+L85</f>
        <v>29691.898000000001</v>
      </c>
      <c r="M87" s="17"/>
      <c r="N87" s="20">
        <f>N79+N81+N85</f>
        <v>84782.48</v>
      </c>
      <c r="O87" s="20">
        <f>O79+O81+O85</f>
        <v>84782.48</v>
      </c>
      <c r="P87" s="154"/>
      <c r="Q87" s="154"/>
    </row>
    <row r="89" spans="1:17" ht="11.25" customHeight="1">
      <c r="A89" s="1" t="s">
        <v>70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ht="11.25" customHeight="1">
      <c r="A90" s="1" t="s">
        <v>71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1:17" ht="11.25" customHeight="1">
      <c r="A91" s="1" t="s">
        <v>72</v>
      </c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3" spans="1:17" ht="36.75" customHeight="1">
      <c r="A93"/>
      <c r="B93" s="196" t="s">
        <v>80</v>
      </c>
      <c r="C93" s="196"/>
      <c r="D93" s="196"/>
      <c r="E93" s="196"/>
      <c r="F93"/>
      <c r="G93" s="9"/>
      <c r="H93"/>
      <c r="I93"/>
      <c r="J93"/>
      <c r="K93"/>
      <c r="L93"/>
      <c r="M93"/>
      <c r="N93" s="194" t="s">
        <v>73</v>
      </c>
      <c r="O93" s="194"/>
      <c r="P93"/>
      <c r="Q93"/>
    </row>
    <row r="94" spans="1:17" ht="11.25" customHeight="1">
      <c r="A94"/>
      <c r="B94"/>
      <c r="C94"/>
      <c r="D94"/>
      <c r="E94"/>
      <c r="F94"/>
      <c r="G94" s="121" t="s">
        <v>74</v>
      </c>
      <c r="H94" s="121"/>
      <c r="I94" s="121"/>
      <c r="J94"/>
      <c r="K94"/>
      <c r="L94"/>
      <c r="M94" s="5"/>
      <c r="N94" s="5" t="s">
        <v>75</v>
      </c>
      <c r="O94" s="5"/>
      <c r="P94"/>
      <c r="Q94"/>
    </row>
    <row r="96" spans="1:17" ht="48.75" customHeight="1">
      <c r="A96"/>
      <c r="B96" s="196" t="s">
        <v>93</v>
      </c>
      <c r="C96" s="196"/>
      <c r="D96" s="196"/>
      <c r="E96" s="196"/>
      <c r="F96"/>
      <c r="G96" s="9"/>
      <c r="H96"/>
      <c r="I96"/>
      <c r="J96"/>
      <c r="K96"/>
      <c r="L96"/>
      <c r="M96"/>
      <c r="N96" s="194" t="s">
        <v>94</v>
      </c>
      <c r="O96" s="194"/>
      <c r="P96"/>
      <c r="Q96"/>
    </row>
    <row r="97" spans="1:17" ht="11.25" customHeight="1">
      <c r="A97"/>
      <c r="B97"/>
      <c r="C97"/>
      <c r="D97"/>
      <c r="E97"/>
      <c r="F97"/>
      <c r="G97" s="121" t="s">
        <v>74</v>
      </c>
      <c r="H97" s="121"/>
      <c r="I97" s="121"/>
      <c r="J97"/>
      <c r="K97"/>
      <c r="L97"/>
      <c r="M97" s="5"/>
      <c r="N97" s="5" t="s">
        <v>75</v>
      </c>
      <c r="O97" s="5"/>
      <c r="P97"/>
      <c r="Q97"/>
    </row>
    <row r="100" spans="1:17" s="36" customFormat="1" ht="8.25" customHeight="1">
      <c r="B100" s="197"/>
      <c r="C100" s="197"/>
      <c r="D100" s="197"/>
      <c r="F100" s="197"/>
      <c r="G100" s="197"/>
    </row>
    <row r="101" spans="1:17" ht="11.25" customHeight="1">
      <c r="A101"/>
      <c r="B101" s="37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/>
      <c r="N101"/>
      <c r="O101"/>
      <c r="P101"/>
      <c r="Q101"/>
    </row>
  </sheetData>
  <mergeCells count="151">
    <mergeCell ref="N93:O93"/>
    <mergeCell ref="C101:L101"/>
    <mergeCell ref="G94:I94"/>
    <mergeCell ref="B96:E96"/>
    <mergeCell ref="N96:O96"/>
    <mergeCell ref="G97:I97"/>
    <mergeCell ref="B100:D100"/>
    <mergeCell ref="F100:G100"/>
    <mergeCell ref="B93:E93"/>
    <mergeCell ref="A87:E87"/>
    <mergeCell ref="P87:Q87"/>
    <mergeCell ref="A76:B77"/>
    <mergeCell ref="C76:E77"/>
    <mergeCell ref="F76:F77"/>
    <mergeCell ref="A80:B80"/>
    <mergeCell ref="C80:E80"/>
    <mergeCell ref="P80:Q80"/>
    <mergeCell ref="A78:B78"/>
    <mergeCell ref="C78:E78"/>
    <mergeCell ref="A85:B85"/>
    <mergeCell ref="C85:E85"/>
    <mergeCell ref="P85:Q85"/>
    <mergeCell ref="A86:B86"/>
    <mergeCell ref="C86:E86"/>
    <mergeCell ref="P86:Q86"/>
    <mergeCell ref="A81:B81"/>
    <mergeCell ref="A82:B82"/>
    <mergeCell ref="A83:B83"/>
    <mergeCell ref="A84:B84"/>
    <mergeCell ref="C82:E82"/>
    <mergeCell ref="C84:E84"/>
    <mergeCell ref="P81:Q81"/>
    <mergeCell ref="P83:Q83"/>
    <mergeCell ref="A69:Q69"/>
    <mergeCell ref="M63:O63"/>
    <mergeCell ref="P63:Q63"/>
    <mergeCell ref="D68:K68"/>
    <mergeCell ref="M68:O68"/>
    <mergeCell ref="P78:Q78"/>
    <mergeCell ref="A79:B79"/>
    <mergeCell ref="C79:E79"/>
    <mergeCell ref="P79:Q79"/>
    <mergeCell ref="G76:I76"/>
    <mergeCell ref="J76:L76"/>
    <mergeCell ref="M76:O76"/>
    <mergeCell ref="P76:Q77"/>
    <mergeCell ref="D70:K70"/>
    <mergeCell ref="M70:O70"/>
    <mergeCell ref="P70:Q70"/>
    <mergeCell ref="D71:K71"/>
    <mergeCell ref="M71:O71"/>
    <mergeCell ref="P72:Q72"/>
    <mergeCell ref="D72:K72"/>
    <mergeCell ref="M72:O72"/>
    <mergeCell ref="P71:Q71"/>
    <mergeCell ref="P68:Q68"/>
    <mergeCell ref="P59:Q59"/>
    <mergeCell ref="A60:B60"/>
    <mergeCell ref="D60:Q60"/>
    <mergeCell ref="P62:Q62"/>
    <mergeCell ref="A64:Q64"/>
    <mergeCell ref="D65:K65"/>
    <mergeCell ref="M65:O65"/>
    <mergeCell ref="P65:Q65"/>
    <mergeCell ref="D67:K67"/>
    <mergeCell ref="M67:O67"/>
    <mergeCell ref="P67:Q67"/>
    <mergeCell ref="A66:Q66"/>
    <mergeCell ref="D63:K63"/>
    <mergeCell ref="A47:B47"/>
    <mergeCell ref="E47:K47"/>
    <mergeCell ref="L47:M47"/>
    <mergeCell ref="N47:O47"/>
    <mergeCell ref="P47:Q47"/>
    <mergeCell ref="A46:B46"/>
    <mergeCell ref="E46:K46"/>
    <mergeCell ref="L46:M46"/>
    <mergeCell ref="N46:O46"/>
    <mergeCell ref="P46:Q46"/>
    <mergeCell ref="A41:B41"/>
    <mergeCell ref="E41:Q41"/>
    <mergeCell ref="A44:B45"/>
    <mergeCell ref="C44:C45"/>
    <mergeCell ref="E44:K45"/>
    <mergeCell ref="L44:M45"/>
    <mergeCell ref="N44:O45"/>
    <mergeCell ref="P44:Q45"/>
    <mergeCell ref="D44:D45"/>
    <mergeCell ref="B30:Q30"/>
    <mergeCell ref="B32:Q32"/>
    <mergeCell ref="B34:Q34"/>
    <mergeCell ref="B36:Q36"/>
    <mergeCell ref="B37:Q37"/>
    <mergeCell ref="A40:B40"/>
    <mergeCell ref="B21:C21"/>
    <mergeCell ref="E21:Q21"/>
    <mergeCell ref="B22:C22"/>
    <mergeCell ref="E22:Q22"/>
    <mergeCell ref="B24:C24"/>
    <mergeCell ref="E24:Q24"/>
    <mergeCell ref="E40:Q40"/>
    <mergeCell ref="B28:C28"/>
    <mergeCell ref="H28:Q28"/>
    <mergeCell ref="M6:Q6"/>
    <mergeCell ref="M7:Q7"/>
    <mergeCell ref="M9:Q9"/>
    <mergeCell ref="M10:Q10"/>
    <mergeCell ref="A16:Q16"/>
    <mergeCell ref="A17:Q17"/>
    <mergeCell ref="B25:C25"/>
    <mergeCell ref="E25:Q25"/>
    <mergeCell ref="B27:C27"/>
    <mergeCell ref="E27:F27"/>
    <mergeCell ref="H27:Q27"/>
    <mergeCell ref="M12:Q12"/>
    <mergeCell ref="P48:Q48"/>
    <mergeCell ref="N48:O48"/>
    <mergeCell ref="A48:K48"/>
    <mergeCell ref="L48:M48"/>
    <mergeCell ref="A51:J51"/>
    <mergeCell ref="L51:M51"/>
    <mergeCell ref="N51:O51"/>
    <mergeCell ref="P51:Q51"/>
    <mergeCell ref="A52:J52"/>
    <mergeCell ref="L52:M52"/>
    <mergeCell ref="N52:O52"/>
    <mergeCell ref="P52:Q52"/>
    <mergeCell ref="C81:E81"/>
    <mergeCell ref="P82:Q82"/>
    <mergeCell ref="C83:E83"/>
    <mergeCell ref="P84:Q84"/>
    <mergeCell ref="P57:Q58"/>
    <mergeCell ref="P54:Q54"/>
    <mergeCell ref="A53:J53"/>
    <mergeCell ref="L53:M53"/>
    <mergeCell ref="N53:O53"/>
    <mergeCell ref="P53:Q53"/>
    <mergeCell ref="A61:Q61"/>
    <mergeCell ref="D62:K62"/>
    <mergeCell ref="M62:O62"/>
    <mergeCell ref="A54:K54"/>
    <mergeCell ref="L54:M54"/>
    <mergeCell ref="N54:O54"/>
    <mergeCell ref="A57:B58"/>
    <mergeCell ref="C57:C58"/>
    <mergeCell ref="D57:K58"/>
    <mergeCell ref="A59:B59"/>
    <mergeCell ref="D59:K59"/>
    <mergeCell ref="M59:O59"/>
    <mergeCell ref="L57:L58"/>
    <mergeCell ref="M57:O58"/>
  </mergeCells>
  <pageMargins left="0.39370078740157483" right="0.39370078740157483" top="0.39370078740157483" bottom="0.39370078740157483" header="0.39370078740157483" footer="0.39370078740157483"/>
  <pageSetup paperSize="9" scale="90" fitToHeight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2018-12-22T09:03:58Z</cp:lastPrinted>
  <dcterms:created xsi:type="dcterms:W3CDTF">2018-01-22T11:29:55Z</dcterms:created>
  <dcterms:modified xsi:type="dcterms:W3CDTF">2018-12-22T14:01:02Z</dcterms:modified>
</cp:coreProperties>
</file>