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activeTab="1"/>
  </bookViews>
  <sheets>
    <sheet name="Додаток 8" sheetId="1" r:id="rId1"/>
    <sheet name="Додаток 9" sheetId="2" r:id="rId2"/>
    <sheet name="Лист1" sheetId="3" r:id="rId3"/>
  </sheets>
  <definedNames>
    <definedName name="_Hlk5886095" localSheetId="0">'Додаток 8'!#REF!</definedName>
    <definedName name="_xlnm._FilterDatabase" localSheetId="0" hidden="1">'Додаток 8'!$A$7:$Q$35</definedName>
    <definedName name="Z_10FDEF20_C3EB_467E_8576_9D1C6E923BC1_.wvu.FilterData" localSheetId="0" hidden="1">'Додаток 8'!$B$7:$O$7</definedName>
    <definedName name="Z_10FDEF20_C3EB_467E_8576_9D1C6E923BC1_.wvu.PrintTitles" localSheetId="0" hidden="1">'Додаток 8'!$6:$7</definedName>
    <definedName name="Z_1DAB0AE7_4D52_4B0D_9FAA_7F108E5A29E6_.wvu.FilterData" localSheetId="0" hidden="1">'Додаток 8'!$B$7:$O$7</definedName>
    <definedName name="Z_1DAB0AE7_4D52_4B0D_9FAA_7F108E5A29E6_.wvu.PrintTitles" localSheetId="0" hidden="1">'Додаток 8'!$6:$7</definedName>
    <definedName name="Z_30A7315E_237C_4554_8893_1D433B60DADE_.wvu.FilterData" localSheetId="0" hidden="1">'Додаток 8'!$B$7:$O$7</definedName>
    <definedName name="Z_30A7315E_237C_4554_8893_1D433B60DADE_.wvu.PrintTitles" localSheetId="0" hidden="1">'Додаток 8'!$6:$7</definedName>
    <definedName name="Z_35961CE7_E63B_4374_8437_3DDE7F0B90AB_.wvu.Cols" localSheetId="0" hidden="1">'Додаток 8'!$G:$G</definedName>
    <definedName name="Z_35961CE7_E63B_4374_8437_3DDE7F0B90AB_.wvu.FilterData" localSheetId="0" hidden="1">'Додаток 8'!$A$7:$Q$35</definedName>
    <definedName name="Z_35961CE7_E63B_4374_8437_3DDE7F0B90AB_.wvu.PrintTitles" localSheetId="0" hidden="1">'Додаток 8'!$6:$7</definedName>
    <definedName name="Z_35961CE7_E63B_4374_8437_3DDE7F0B90AB_.wvu.Rows" localSheetId="0" hidden="1">'Додаток 8'!$24:$34</definedName>
    <definedName name="Z_35961CE7_E63B_4374_8437_3DDE7F0B90AB_.wvu.Rows" localSheetId="1" hidden="1">'Додаток 9'!$20:$33</definedName>
    <definedName name="Z_4209FDAB_1509_4D2C_8844_8BB0F8A9145F_.wvu.FilterData" localSheetId="0" hidden="1">'Додаток 8'!$B$7:$O$7</definedName>
    <definedName name="Z_4209FDAB_1509_4D2C_8844_8BB0F8A9145F_.wvu.PrintTitles" localSheetId="0" hidden="1">'Додаток 8'!$6:$7</definedName>
    <definedName name="Z_46176576_8FE6_4804_B0EC_78BF9CBFD1A6_.wvu.FilterData" localSheetId="0" hidden="1">'Додаток 8'!#REF!</definedName>
    <definedName name="Z_46176576_8FE6_4804_B0EC_78BF9CBFD1A6_.wvu.PrintTitles" localSheetId="0" hidden="1">'Додаток 8'!$6:$7</definedName>
    <definedName name="Z_61816E5D_4017_48C5_8BDE_3A6759A725DA_.wvu.Cols" localSheetId="0" hidden="1">'Додаток 8'!$G:$G</definedName>
    <definedName name="Z_61816E5D_4017_48C5_8BDE_3A6759A725DA_.wvu.FilterData" localSheetId="0" hidden="1">'Додаток 8'!$A$7:$Q$35</definedName>
    <definedName name="Z_61816E5D_4017_48C5_8BDE_3A6759A725DA_.wvu.PrintTitles" localSheetId="0" hidden="1">'Додаток 8'!$6:$7</definedName>
    <definedName name="Z_61816E5D_4017_48C5_8BDE_3A6759A725DA_.wvu.Rows" localSheetId="0" hidden="1">'Додаток 8'!$24:$34</definedName>
    <definedName name="Z_61816E5D_4017_48C5_8BDE_3A6759A725DA_.wvu.Rows" localSheetId="1" hidden="1">'Додаток 9'!$20:$33</definedName>
    <definedName name="Z_A4AB6A34_7DA5_4A95_BAC3_85CB991D424A_.wvu.FilterData" localSheetId="0" hidden="1">'Додаток 8'!$B$7:$O$7</definedName>
    <definedName name="Z_A4AB6A34_7DA5_4A95_BAC3_85CB991D424A_.wvu.PrintTitles" localSheetId="0" hidden="1">'Додаток 8'!$6:$7</definedName>
    <definedName name="Z_C15B1354_21DA_4F6B_9288_F696DC846CCF_.wvu.Cols" localSheetId="0" hidden="1">'Додаток 8'!$G:$G</definedName>
    <definedName name="Z_C15B1354_21DA_4F6B_9288_F696DC846CCF_.wvu.FilterData" localSheetId="0" hidden="1">'Додаток 8'!$A$7:$Q$35</definedName>
    <definedName name="Z_C15B1354_21DA_4F6B_9288_F696DC846CCF_.wvu.PrintTitles" localSheetId="0" hidden="1">'Додаток 8'!$6:$7</definedName>
    <definedName name="Z_C15B1354_21DA_4F6B_9288_F696DC846CCF_.wvu.Rows" localSheetId="0" hidden="1">'Додаток 8'!$24:$34</definedName>
    <definedName name="Z_C15B1354_21DA_4F6B_9288_F696DC846CCF_.wvu.Rows" localSheetId="1" hidden="1">'Додаток 9'!$20:$33</definedName>
    <definedName name="Z_C1823B98_EEBE_4F68_8E63_7FF8F1D4EBF4_.wvu.Cols" localSheetId="0" hidden="1">'Додаток 8'!$G:$G</definedName>
    <definedName name="Z_C1823B98_EEBE_4F68_8E63_7FF8F1D4EBF4_.wvu.FilterData" localSheetId="0" hidden="1">'Додаток 8'!$A$7:$Q$35</definedName>
    <definedName name="Z_C1823B98_EEBE_4F68_8E63_7FF8F1D4EBF4_.wvu.PrintTitles" localSheetId="0" hidden="1">'Додаток 8'!$6:$7</definedName>
    <definedName name="Z_C553137F_0A32_46B7_9285_156388682AE0_.wvu.FilterData" localSheetId="0" hidden="1">'Додаток 8'!$B$7:$O$7</definedName>
    <definedName name="Z_C553137F_0A32_46B7_9285_156388682AE0_.wvu.PrintTitles" localSheetId="0" hidden="1">'Додаток 8'!$6:$7</definedName>
    <definedName name="Z_E80445C4_D830_45DB_9D3C_EF67BABF2F65_.wvu.FilterData" localSheetId="0" hidden="1">'Додаток 8'!$B$7:$O$7</definedName>
    <definedName name="Z_E80445C4_D830_45DB_9D3C_EF67BABF2F65_.wvu.PrintTitles" localSheetId="0" hidden="1">'Додаток 8'!$6:$7</definedName>
    <definedName name="_xlnm.Print_Titles" localSheetId="0">'Додаток 8'!$6:$7</definedName>
  </definedNames>
  <calcPr calcId="124519"/>
  <customWorkbookViews>
    <customWorkbookView name="user416c - Личное представление" guid="{61816E5D-4017-48C5-8BDE-3A6759A725DA}" mergeInterval="0" personalView="1" maximized="1" xWindow="1" yWindow="1" windowWidth="1920" windowHeight="784" activeSheetId="1"/>
    <customWorkbookView name="user459b - Личное представление" guid="{C15B1354-21DA-4F6B-9288-F696DC846CCF}" mergeInterval="0" personalView="1" maximized="1" xWindow="-8" yWindow="-8" windowWidth="1936" windowHeight="1056" activeSheetId="1"/>
    <customWorkbookView name="User416a - Личное представление" guid="{C1823B98-EEBE-4F68-8E63-7FF8F1D4EBF4}" mergeInterval="0" personalView="1" maximized="1" xWindow="1" yWindow="1" windowWidth="1902" windowHeight="835" activeSheetId="2"/>
    <customWorkbookView name="User415b - Личное представление" guid="{E80445C4-D830-45DB-9D3C-EF67BABF2F65}" mergeInterval="0" personalView="1" maximized="1" xWindow="1" yWindow="1" windowWidth="1916" windowHeight="850" activeSheetId="2"/>
    <customWorkbookView name="user457a - Личное представление" guid="{A4AB6A34-7DA5-4A95-BAC3-85CB991D424A}" mergeInterval="0" personalView="1" maximized="1" xWindow="1" yWindow="1" windowWidth="1916" windowHeight="810" activeSheetId="1"/>
    <customWorkbookView name="user465d - Личное представление" guid="{30A7315E-237C-4554-8893-1D433B60DADE}" mergeInterval="0" personalView="1" maximized="1" xWindow="-8" yWindow="-8" windowWidth="1696" windowHeight="1026" activeSheetId="1"/>
    <customWorkbookView name="Танечка - Личное представление" guid="{10FDEF20-C3EB-467E-8576-9D1C6E923BC1}" mergeInterval="0" personalView="1" maximized="1" xWindow="1" yWindow="1" windowWidth="1920" windowHeight="850" activeSheetId="2"/>
    <customWorkbookView name="User_569 - Личное представление" guid="{C553137F-0A32-46B7-9285-156388682AE0}" mergeInterval="0" personalView="1" maximized="1" xWindow="1" yWindow="1" windowWidth="1920" windowHeight="850" activeSheetId="1"/>
    <customWorkbookView name="User416b - Личное представление" guid="{35961CE7-E63B-4374-8437-3DDE7F0B90AB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" i="1"/>
  <c r="H14" i="2"/>
  <c r="I19"/>
  <c r="H19" s="1"/>
  <c r="H11"/>
  <c r="H12"/>
  <c r="H15"/>
  <c r="H16"/>
  <c r="H17"/>
  <c r="H18"/>
  <c r="H10"/>
  <c r="I13"/>
  <c r="H13" s="1"/>
  <c r="O13" i="1"/>
  <c r="N13"/>
  <c r="M13"/>
  <c r="L13"/>
  <c r="K13"/>
  <c r="L34"/>
  <c r="O17"/>
  <c r="N17"/>
  <c r="M17"/>
  <c r="L17"/>
  <c r="O15"/>
  <c r="N15"/>
  <c r="M15"/>
  <c r="L15"/>
  <c r="J16"/>
  <c r="J21"/>
  <c r="L23"/>
  <c r="O23"/>
  <c r="N23"/>
  <c r="M23"/>
  <c r="K23"/>
  <c r="J22"/>
  <c r="J20"/>
  <c r="J19"/>
  <c r="J18"/>
  <c r="J14" l="1"/>
  <c r="J15" s="1"/>
  <c r="J12"/>
  <c r="J11"/>
  <c r="J13" l="1"/>
  <c r="E32" i="2"/>
  <c r="E31"/>
  <c r="E30"/>
  <c r="E28"/>
  <c r="E27"/>
  <c r="E23"/>
  <c r="E22"/>
  <c r="H23" i="1"/>
  <c r="H35" s="1"/>
  <c r="F17" l="1"/>
  <c r="F29" i="2"/>
  <c r="I33" l="1"/>
  <c r="H33"/>
  <c r="G33"/>
  <c r="F33"/>
  <c r="I26"/>
  <c r="H26"/>
  <c r="G26"/>
  <c r="F26"/>
  <c r="E25"/>
  <c r="K27" i="1"/>
  <c r="I29" i="2"/>
  <c r="H29"/>
  <c r="G29"/>
  <c r="I24"/>
  <c r="H24"/>
  <c r="G24"/>
  <c r="F24"/>
  <c r="E26" l="1"/>
  <c r="E33"/>
  <c r="E24"/>
  <c r="E29"/>
  <c r="F10" i="1"/>
  <c r="G21" i="2" l="1"/>
  <c r="F21"/>
  <c r="I21"/>
  <c r="H21"/>
  <c r="E20"/>
  <c r="O10" i="1"/>
  <c r="N10"/>
  <c r="M10"/>
  <c r="L10"/>
  <c r="K10"/>
  <c r="K34"/>
  <c r="F34"/>
  <c r="O32"/>
  <c r="N32"/>
  <c r="M32"/>
  <c r="L32"/>
  <c r="K32"/>
  <c r="F32"/>
  <c r="O29"/>
  <c r="N29"/>
  <c r="M29"/>
  <c r="L29"/>
  <c r="K29"/>
  <c r="F29"/>
  <c r="O27"/>
  <c r="N27"/>
  <c r="M27"/>
  <c r="L27"/>
  <c r="F27"/>
  <c r="J27"/>
  <c r="K17"/>
  <c r="F23"/>
  <c r="K15"/>
  <c r="F15"/>
  <c r="F13"/>
  <c r="M35" l="1"/>
  <c r="L35"/>
  <c r="O35"/>
  <c r="N35"/>
  <c r="F35"/>
  <c r="J17"/>
  <c r="J10"/>
  <c r="J34"/>
  <c r="E21" i="2"/>
  <c r="J29" i="1"/>
  <c r="J32"/>
  <c r="J23"/>
  <c r="K35" l="1"/>
</calcChain>
</file>

<file path=xl/sharedStrings.xml><?xml version="1.0" encoding="utf-8"?>
<sst xmlns="http://schemas.openxmlformats.org/spreadsheetml/2006/main" count="86" uniqueCount="54">
  <si>
    <t>Дата</t>
  </si>
  <si>
    <t>№</t>
  </si>
  <si>
    <t xml:space="preserve">Назва </t>
  </si>
  <si>
    <t>Доходи</t>
  </si>
  <si>
    <t>Видатки</t>
  </si>
  <si>
    <t>ККД</t>
  </si>
  <si>
    <t>Загальний</t>
  </si>
  <si>
    <t>Спеціальний</t>
  </si>
  <si>
    <t>Всього, у т.ч.:</t>
  </si>
  <si>
    <t>у т.ч. бюджет розвитку</t>
  </si>
  <si>
    <t>ВСЬОГО:</t>
  </si>
  <si>
    <t xml:space="preserve">Разом </t>
  </si>
  <si>
    <t>Видатки споживання</t>
  </si>
  <si>
    <t>Видатки розвитку</t>
  </si>
  <si>
    <t>Усього</t>
  </si>
  <si>
    <t>у тому числі бюджет розвитку</t>
  </si>
  <si>
    <t>грн.</t>
  </si>
  <si>
    <t>Інформація про внесені в міжсесійний період  зміни до розпису  бюджету міста Миколаєва за розпорядженнями міського голови</t>
  </si>
  <si>
    <t xml:space="preserve">Рішення виконавчого комітету міської ради; протокол засідання постійної комісії
міської ради з питань економічної і
інвестиційної політики, планування,
бюджету, фінансів та соціально-економічного розвитку
 </t>
  </si>
  <si>
    <t xml:space="preserve">Назва рішення виконавчого комітету міської ради </t>
  </si>
  <si>
    <t>КПКВКМБ</t>
  </si>
  <si>
    <t>Фінансування - кошти, що передаються із загального фонду бюджету до бюджету розвитку (спеціального фонду)                    ККФБ 208400, 602400</t>
  </si>
  <si>
    <t>до пояснювальної записки</t>
  </si>
  <si>
    <t>Додаток 8</t>
  </si>
  <si>
    <t>Інформація про включені до проекту рішення зміни до розпису бюджету міста Миколаєва, внесені в міжсесійний період згідно з рішеннями виконавчого комітету міської ради</t>
  </si>
  <si>
    <t>Додаток 9</t>
  </si>
  <si>
    <t>365р</t>
  </si>
  <si>
    <t>350р</t>
  </si>
  <si>
    <t>0813011</t>
  </si>
  <si>
    <t>0813012</t>
  </si>
  <si>
    <t>0813045</t>
  </si>
  <si>
    <t>0813081</t>
  </si>
  <si>
    <t>0617363</t>
  </si>
  <si>
    <t>0717363</t>
  </si>
  <si>
    <t>0611170</t>
  </si>
  <si>
    <t xml:space="preserve">Про внесення змін до розпису 
бюджету міста Миколаєва  
на 2019 рік, у зв’язку з перерозподілом бюджетних призначень в межах однієї субвенції
в межах однієї субвенції
</t>
  </si>
  <si>
    <t>396р</t>
  </si>
  <si>
    <t>374р</t>
  </si>
  <si>
    <t>373р</t>
  </si>
  <si>
    <t>Про внесення змін до розпису бюджету міста Миколаєва на 2019 рік, у зв`язку зі зміною обсягів міжбюджетних трансфертів з інших бюджетів</t>
  </si>
  <si>
    <t>Рішення від 13.12.2019 №1350, протокол  комісії  від 19.12.2019 №145</t>
  </si>
  <si>
    <t>1317321</t>
  </si>
  <si>
    <t>1317640</t>
  </si>
  <si>
    <t>1517310</t>
  </si>
  <si>
    <t>1517330</t>
  </si>
  <si>
    <t>1517325</t>
  </si>
  <si>
    <t>1517321</t>
  </si>
  <si>
    <t>Про перерозподіл видатків на 2019 рік департаменту енергетики, енергозбереження та запровадження інноваційних технологій Миколаївської міської ради в межах загального обсягу бюджетних призначень</t>
  </si>
  <si>
    <t>1511020</t>
  </si>
  <si>
    <t>Рішення від  13.12.2019  №1345, протокол  комісії  від 19.12.2019 №145</t>
  </si>
  <si>
    <t>Про перерозподіл видатків спеціального фонду бюджету (бюджету розвитку) на 2019 рік в межах загального обсягу бюджетних призначень та внесення змін по об'єктах, головним розпорядником яких є управління капітального будівництва Миколаївської міської ради</t>
  </si>
  <si>
    <t>4017363</t>
  </si>
  <si>
    <t>4217363</t>
  </si>
  <si>
    <t>1217363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</si>
</sst>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9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/>
    </xf>
    <xf numFmtId="0" fontId="11" fillId="0" borderId="3" xfId="0" applyFont="1" applyFill="1" applyBorder="1" applyAlignment="1">
      <alignment horizontal="centerContinuous" vertical="center" wrapText="1"/>
    </xf>
    <xf numFmtId="0" fontId="11" fillId="0" borderId="4" xfId="0" applyFont="1" applyFill="1" applyBorder="1" applyAlignment="1">
      <alignment horizontal="centerContinuous" vertical="center" wrapText="1"/>
    </xf>
    <xf numFmtId="0" fontId="11" fillId="0" borderId="5" xfId="0" applyFont="1" applyFill="1" applyBorder="1" applyAlignment="1">
      <alignment horizontal="centerContinuous" vertical="center" wrapText="1"/>
    </xf>
    <xf numFmtId="0" fontId="11" fillId="0" borderId="2" xfId="0" applyFont="1" applyFill="1" applyBorder="1" applyAlignment="1">
      <alignment horizontal="centerContinuous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4" fillId="0" borderId="0" xfId="0" applyFont="1"/>
    <xf numFmtId="4" fontId="11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1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1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vertical="center"/>
    </xf>
    <xf numFmtId="14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4" fontId="11" fillId="0" borderId="10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center"/>
    </xf>
    <xf numFmtId="4" fontId="11" fillId="0" borderId="1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view="pageBreakPreview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18" sqref="F18:F22"/>
    </sheetView>
  </sheetViews>
  <sheetFormatPr defaultRowHeight="15"/>
  <cols>
    <col min="1" max="1" width="9.140625" style="4"/>
    <col min="2" max="2" width="12.5703125" style="4" bestFit="1" customWidth="1"/>
    <col min="3" max="3" width="5.5703125" style="5" bestFit="1" customWidth="1"/>
    <col min="4" max="4" width="44.28515625" style="6" customWidth="1"/>
    <col min="5" max="5" width="14.28515625" style="7" bestFit="1" customWidth="1"/>
    <col min="6" max="6" width="14.7109375" style="4" customWidth="1"/>
    <col min="7" max="7" width="15" style="4" hidden="1" customWidth="1"/>
    <col min="8" max="8" width="15" style="4" customWidth="1"/>
    <col min="9" max="9" width="20.28515625" style="8" customWidth="1"/>
    <col min="10" max="10" width="16.42578125" style="8" customWidth="1"/>
    <col min="11" max="11" width="15" style="4" bestFit="1" customWidth="1"/>
    <col min="12" max="12" width="16.28515625" style="4" bestFit="1" customWidth="1"/>
    <col min="13" max="13" width="16.7109375" style="6" customWidth="1"/>
    <col min="14" max="14" width="15" style="4" bestFit="1" customWidth="1"/>
    <col min="15" max="15" width="14.140625" style="4" customWidth="1"/>
    <col min="16" max="16" width="9.140625" style="4"/>
    <col min="17" max="17" width="13.42578125" style="4" bestFit="1" customWidth="1"/>
    <col min="18" max="16384" width="9.140625" style="4"/>
  </cols>
  <sheetData>
    <row r="1" spans="1:15" ht="18.75" customHeight="1">
      <c r="M1" s="85" t="s">
        <v>23</v>
      </c>
      <c r="N1" s="85"/>
      <c r="O1" s="85"/>
    </row>
    <row r="2" spans="1:15" ht="18.75">
      <c r="M2" s="85" t="s">
        <v>22</v>
      </c>
      <c r="N2" s="85"/>
      <c r="O2" s="85"/>
    </row>
    <row r="4" spans="1:15" ht="32.25" customHeight="1">
      <c r="B4" s="89" t="s">
        <v>17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</row>
    <row r="5" spans="1:15" ht="21" thickBot="1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36" t="s">
        <v>16</v>
      </c>
    </row>
    <row r="6" spans="1:15" s="29" customFormat="1" ht="118.5" customHeight="1" thickBot="1">
      <c r="B6" s="16" t="s">
        <v>0</v>
      </c>
      <c r="C6" s="17" t="s">
        <v>1</v>
      </c>
      <c r="D6" s="17" t="s">
        <v>2</v>
      </c>
      <c r="E6" s="86" t="s">
        <v>3</v>
      </c>
      <c r="F6" s="87"/>
      <c r="G6" s="87"/>
      <c r="H6" s="88"/>
      <c r="I6" s="86" t="s">
        <v>4</v>
      </c>
      <c r="J6" s="87"/>
      <c r="K6" s="87"/>
      <c r="L6" s="87"/>
      <c r="M6" s="88"/>
      <c r="N6" s="17" t="s">
        <v>21</v>
      </c>
      <c r="O6" s="18"/>
    </row>
    <row r="7" spans="1:15" s="30" customFormat="1" ht="31.5">
      <c r="B7" s="19"/>
      <c r="C7" s="19"/>
      <c r="D7" s="19"/>
      <c r="E7" s="12" t="s">
        <v>5</v>
      </c>
      <c r="F7" s="12" t="s">
        <v>6</v>
      </c>
      <c r="G7" s="12" t="s">
        <v>7</v>
      </c>
      <c r="H7" s="12" t="s">
        <v>7</v>
      </c>
      <c r="I7" s="20" t="s">
        <v>20</v>
      </c>
      <c r="J7" s="20" t="s">
        <v>8</v>
      </c>
      <c r="K7" s="12" t="s">
        <v>6</v>
      </c>
      <c r="L7" s="12" t="s">
        <v>7</v>
      </c>
      <c r="M7" s="12" t="s">
        <v>9</v>
      </c>
      <c r="N7" s="12" t="s">
        <v>6</v>
      </c>
      <c r="O7" s="12" t="s">
        <v>7</v>
      </c>
    </row>
    <row r="8" spans="1:15" ht="15.75">
      <c r="A8" s="29"/>
      <c r="B8" s="92">
        <v>43791</v>
      </c>
      <c r="C8" s="93" t="s">
        <v>27</v>
      </c>
      <c r="D8" s="91" t="s">
        <v>35</v>
      </c>
      <c r="E8" s="93">
        <v>41050100</v>
      </c>
      <c r="F8" s="94"/>
      <c r="G8" s="64"/>
      <c r="H8" s="90"/>
      <c r="I8" s="27" t="s">
        <v>28</v>
      </c>
      <c r="J8" s="64">
        <v>151788.29</v>
      </c>
      <c r="K8" s="64">
        <v>151788.29</v>
      </c>
      <c r="L8" s="90"/>
      <c r="M8" s="90"/>
      <c r="N8" s="90"/>
      <c r="O8" s="90"/>
    </row>
    <row r="9" spans="1:15" ht="51" customHeight="1">
      <c r="A9" s="29"/>
      <c r="B9" s="83"/>
      <c r="C9" s="81"/>
      <c r="D9" s="77"/>
      <c r="E9" s="81"/>
      <c r="F9" s="103"/>
      <c r="G9" s="64"/>
      <c r="H9" s="79"/>
      <c r="I9" s="27" t="s">
        <v>29</v>
      </c>
      <c r="J9" s="64">
        <v>-151788.29</v>
      </c>
      <c r="K9" s="64">
        <v>-151788.29</v>
      </c>
      <c r="L9" s="79"/>
      <c r="M9" s="79"/>
      <c r="N9" s="79"/>
      <c r="O9" s="79"/>
    </row>
    <row r="10" spans="1:15" ht="15.75">
      <c r="A10" s="29"/>
      <c r="B10" s="25"/>
      <c r="C10" s="26"/>
      <c r="D10" s="21" t="s">
        <v>11</v>
      </c>
      <c r="E10" s="28"/>
      <c r="F10" s="24">
        <f>SUM(F8)</f>
        <v>0</v>
      </c>
      <c r="G10" s="24"/>
      <c r="H10" s="24"/>
      <c r="I10" s="23"/>
      <c r="J10" s="39">
        <f t="shared" ref="J10:O10" si="0">SUM(J8:J9)</f>
        <v>0</v>
      </c>
      <c r="K10" s="64">
        <f t="shared" si="0"/>
        <v>0</v>
      </c>
      <c r="L10" s="39">
        <f t="shared" si="0"/>
        <v>0</v>
      </c>
      <c r="M10" s="39">
        <f t="shared" si="0"/>
        <v>0</v>
      </c>
      <c r="N10" s="39">
        <f t="shared" si="0"/>
        <v>0</v>
      </c>
      <c r="O10" s="39">
        <f t="shared" si="0"/>
        <v>0</v>
      </c>
    </row>
    <row r="11" spans="1:15" ht="63" customHeight="1">
      <c r="A11" s="29"/>
      <c r="B11" s="92">
        <v>43803</v>
      </c>
      <c r="C11" s="93" t="s">
        <v>26</v>
      </c>
      <c r="D11" s="91" t="s">
        <v>35</v>
      </c>
      <c r="E11" s="93">
        <v>40050300</v>
      </c>
      <c r="F11" s="101"/>
      <c r="G11" s="24"/>
      <c r="H11" s="101"/>
      <c r="I11" s="27" t="s">
        <v>30</v>
      </c>
      <c r="J11" s="68">
        <f t="shared" ref="J11:J16" si="1">K11+L11</f>
        <v>-2600000</v>
      </c>
      <c r="K11" s="64">
        <v>-2600000</v>
      </c>
      <c r="L11" s="64"/>
      <c r="M11" s="64"/>
      <c r="N11" s="64"/>
      <c r="O11" s="64"/>
    </row>
    <row r="12" spans="1:15" ht="15.75">
      <c r="A12" s="29"/>
      <c r="B12" s="84"/>
      <c r="C12" s="82"/>
      <c r="D12" s="77"/>
      <c r="E12" s="82"/>
      <c r="F12" s="102"/>
      <c r="G12" s="24"/>
      <c r="H12" s="102"/>
      <c r="I12" s="27" t="s">
        <v>31</v>
      </c>
      <c r="J12" s="68">
        <f t="shared" si="1"/>
        <v>2600000</v>
      </c>
      <c r="K12" s="39">
        <v>2600000</v>
      </c>
      <c r="L12" s="39"/>
      <c r="M12" s="39"/>
      <c r="N12" s="39"/>
      <c r="O12" s="39"/>
    </row>
    <row r="13" spans="1:15" ht="15.75">
      <c r="A13" s="29"/>
      <c r="B13" s="62"/>
      <c r="C13" s="63"/>
      <c r="D13" s="21" t="s">
        <v>11</v>
      </c>
      <c r="E13" s="21"/>
      <c r="F13" s="24">
        <f>SUM(F12:F12)</f>
        <v>0</v>
      </c>
      <c r="G13" s="24"/>
      <c r="H13" s="24"/>
      <c r="I13" s="23"/>
      <c r="J13" s="64">
        <f>SUM(J11:J12)</f>
        <v>0</v>
      </c>
      <c r="K13" s="64">
        <f>SUM(K11:K12)</f>
        <v>0</v>
      </c>
      <c r="L13" s="64">
        <f t="shared" ref="L13:O13" si="2">SUM(L11:L12)</f>
        <v>0</v>
      </c>
      <c r="M13" s="64">
        <f t="shared" si="2"/>
        <v>0</v>
      </c>
      <c r="N13" s="64">
        <f t="shared" si="2"/>
        <v>0</v>
      </c>
      <c r="O13" s="64">
        <f t="shared" si="2"/>
        <v>0</v>
      </c>
    </row>
    <row r="14" spans="1:15" ht="68.25" customHeight="1">
      <c r="A14" s="29"/>
      <c r="B14" s="69">
        <v>43812</v>
      </c>
      <c r="C14" s="70" t="s">
        <v>36</v>
      </c>
      <c r="D14" s="73" t="s">
        <v>39</v>
      </c>
      <c r="E14" s="66">
        <v>41050100</v>
      </c>
      <c r="F14" s="39">
        <v>904794.71</v>
      </c>
      <c r="G14" s="24"/>
      <c r="H14" s="24"/>
      <c r="I14" s="27" t="s">
        <v>28</v>
      </c>
      <c r="J14" s="68">
        <f t="shared" si="1"/>
        <v>904794.71</v>
      </c>
      <c r="K14" s="39">
        <v>904794.71</v>
      </c>
      <c r="L14" s="39"/>
      <c r="M14" s="39"/>
      <c r="N14" s="39"/>
      <c r="O14" s="39"/>
    </row>
    <row r="15" spans="1:15" ht="15.75">
      <c r="A15" s="29"/>
      <c r="B15" s="62"/>
      <c r="C15" s="63"/>
      <c r="D15" s="21" t="s">
        <v>11</v>
      </c>
      <c r="E15" s="21"/>
      <c r="F15" s="24">
        <f>SUM(F14)</f>
        <v>904794.71</v>
      </c>
      <c r="G15" s="24"/>
      <c r="H15" s="24"/>
      <c r="I15" s="23"/>
      <c r="J15" s="39">
        <f>SUM(J14)</f>
        <v>904794.71</v>
      </c>
      <c r="K15" s="64">
        <f>SUM(K14)</f>
        <v>904794.71</v>
      </c>
      <c r="L15" s="64">
        <f t="shared" ref="L15:O15" si="3">SUM(L14)</f>
        <v>0</v>
      </c>
      <c r="M15" s="64">
        <f t="shared" si="3"/>
        <v>0</v>
      </c>
      <c r="N15" s="64">
        <f t="shared" si="3"/>
        <v>0</v>
      </c>
      <c r="O15" s="64">
        <f t="shared" si="3"/>
        <v>0</v>
      </c>
    </row>
    <row r="16" spans="1:15" ht="124.5" customHeight="1">
      <c r="A16" s="29"/>
      <c r="B16" s="71">
        <v>43816</v>
      </c>
      <c r="C16" s="72" t="s">
        <v>37</v>
      </c>
      <c r="D16" s="73" t="s">
        <v>39</v>
      </c>
      <c r="E16" s="65">
        <v>41040100</v>
      </c>
      <c r="F16" s="67">
        <v>83600</v>
      </c>
      <c r="G16" s="39"/>
      <c r="H16" s="39"/>
      <c r="I16" s="27" t="s">
        <v>34</v>
      </c>
      <c r="J16" s="68">
        <f t="shared" si="1"/>
        <v>83600</v>
      </c>
      <c r="K16" s="39">
        <v>83600</v>
      </c>
      <c r="L16" s="64"/>
      <c r="M16" s="39"/>
      <c r="N16" s="39"/>
      <c r="O16" s="39"/>
    </row>
    <row r="17" spans="1:15" ht="15.75">
      <c r="A17" s="29"/>
      <c r="B17" s="25"/>
      <c r="C17" s="26"/>
      <c r="D17" s="21" t="s">
        <v>11</v>
      </c>
      <c r="E17" s="21"/>
      <c r="F17" s="39">
        <f>F16</f>
        <v>83600</v>
      </c>
      <c r="G17" s="39"/>
      <c r="H17" s="39"/>
      <c r="I17" s="27"/>
      <c r="J17" s="39">
        <f>SUM(J16:J16)</f>
        <v>83600</v>
      </c>
      <c r="K17" s="64">
        <f>SUM(K16:K16)</f>
        <v>83600</v>
      </c>
      <c r="L17" s="64">
        <f t="shared" ref="L17:O17" si="4">SUM(L16:L16)</f>
        <v>0</v>
      </c>
      <c r="M17" s="64">
        <f t="shared" si="4"/>
        <v>0</v>
      </c>
      <c r="N17" s="64">
        <f t="shared" si="4"/>
        <v>0</v>
      </c>
      <c r="O17" s="64">
        <f t="shared" si="4"/>
        <v>0</v>
      </c>
    </row>
    <row r="18" spans="1:15" ht="48.75" customHeight="1">
      <c r="A18" s="29"/>
      <c r="B18" s="83">
        <v>43815</v>
      </c>
      <c r="C18" s="81" t="s">
        <v>38</v>
      </c>
      <c r="D18" s="74" t="s">
        <v>39</v>
      </c>
      <c r="E18" s="77">
        <v>41034500</v>
      </c>
      <c r="F18" s="79">
        <v>-1486237</v>
      </c>
      <c r="G18" s="39"/>
      <c r="H18" s="90"/>
      <c r="I18" s="27" t="s">
        <v>32</v>
      </c>
      <c r="J18" s="68">
        <f t="shared" ref="J18:J22" si="5">K18+L18</f>
        <v>-200000</v>
      </c>
      <c r="K18" s="39"/>
      <c r="L18" s="64">
        <v>-200000</v>
      </c>
      <c r="M18" s="64">
        <v>-200000</v>
      </c>
      <c r="N18" s="64">
        <v>200000</v>
      </c>
      <c r="O18" s="64">
        <v>-200000</v>
      </c>
    </row>
    <row r="19" spans="1:15" ht="48.75" customHeight="1">
      <c r="A19" s="29"/>
      <c r="B19" s="83"/>
      <c r="C19" s="81"/>
      <c r="D19" s="75"/>
      <c r="E19" s="77"/>
      <c r="F19" s="79"/>
      <c r="G19" s="64"/>
      <c r="H19" s="79"/>
      <c r="I19" s="27" t="s">
        <v>33</v>
      </c>
      <c r="J19" s="68">
        <f t="shared" si="5"/>
        <v>-2491</v>
      </c>
      <c r="K19" s="64"/>
      <c r="L19" s="64">
        <v>-2491</v>
      </c>
      <c r="M19" s="64">
        <v>-2491</v>
      </c>
      <c r="N19" s="64">
        <v>2491</v>
      </c>
      <c r="O19" s="64">
        <v>-2491</v>
      </c>
    </row>
    <row r="20" spans="1:15" ht="48.75" customHeight="1">
      <c r="A20" s="29"/>
      <c r="B20" s="83"/>
      <c r="C20" s="81"/>
      <c r="D20" s="75"/>
      <c r="E20" s="77"/>
      <c r="F20" s="79"/>
      <c r="G20" s="64"/>
      <c r="H20" s="79"/>
      <c r="I20" s="27" t="s">
        <v>53</v>
      </c>
      <c r="J20" s="68">
        <f t="shared" si="5"/>
        <v>-703228</v>
      </c>
      <c r="K20" s="64"/>
      <c r="L20" s="64">
        <v>-703228</v>
      </c>
      <c r="M20" s="64">
        <v>-703228</v>
      </c>
      <c r="N20" s="64">
        <v>703228</v>
      </c>
      <c r="O20" s="64">
        <v>-703228</v>
      </c>
    </row>
    <row r="21" spans="1:15" ht="48.75" customHeight="1">
      <c r="A21" s="29"/>
      <c r="B21" s="83"/>
      <c r="C21" s="81"/>
      <c r="D21" s="75"/>
      <c r="E21" s="77"/>
      <c r="F21" s="79"/>
      <c r="G21" s="64"/>
      <c r="H21" s="79"/>
      <c r="I21" s="27" t="s">
        <v>51</v>
      </c>
      <c r="J21" s="68">
        <f t="shared" ref="J21" si="6">K21+L21</f>
        <v>-458400</v>
      </c>
      <c r="K21" s="64"/>
      <c r="L21" s="64">
        <v>-458400</v>
      </c>
      <c r="M21" s="64">
        <v>-458400</v>
      </c>
      <c r="N21" s="64">
        <v>458400</v>
      </c>
      <c r="O21" s="64">
        <v>-458400</v>
      </c>
    </row>
    <row r="22" spans="1:15" ht="51" customHeight="1">
      <c r="A22" s="29"/>
      <c r="B22" s="84"/>
      <c r="C22" s="82"/>
      <c r="D22" s="76"/>
      <c r="E22" s="78"/>
      <c r="F22" s="80"/>
      <c r="G22" s="39"/>
      <c r="H22" s="80"/>
      <c r="I22" s="27" t="s">
        <v>52</v>
      </c>
      <c r="J22" s="68">
        <f t="shared" si="5"/>
        <v>-122118</v>
      </c>
      <c r="K22" s="39"/>
      <c r="L22" s="64">
        <v>-122118</v>
      </c>
      <c r="M22" s="64">
        <v>-122118</v>
      </c>
      <c r="N22" s="64">
        <v>122118</v>
      </c>
      <c r="O22" s="64">
        <v>-122118</v>
      </c>
    </row>
    <row r="23" spans="1:15" ht="15.75">
      <c r="A23" s="29"/>
      <c r="B23" s="25"/>
      <c r="C23" s="26"/>
      <c r="D23" s="21" t="s">
        <v>11</v>
      </c>
      <c r="E23" s="21"/>
      <c r="F23" s="39">
        <f>SUM(F18:F22)</f>
        <v>-1486237</v>
      </c>
      <c r="G23" s="39"/>
      <c r="H23" s="61">
        <f>SUM(H18:H22)</f>
        <v>0</v>
      </c>
      <c r="I23" s="27"/>
      <c r="J23" s="39">
        <f>SUM(J18:J22)</f>
        <v>-1486237</v>
      </c>
      <c r="K23" s="64">
        <f>SUM(K18:K22)</f>
        <v>0</v>
      </c>
      <c r="L23" s="64">
        <f t="shared" ref="L23:O23" si="7">SUM(L18:L22)</f>
        <v>-1486237</v>
      </c>
      <c r="M23" s="64">
        <f t="shared" si="7"/>
        <v>-1486237</v>
      </c>
      <c r="N23" s="64">
        <f t="shared" si="7"/>
        <v>1486237</v>
      </c>
      <c r="O23" s="64">
        <f t="shared" si="7"/>
        <v>-1486237</v>
      </c>
    </row>
    <row r="24" spans="1:15" ht="24" hidden="1" customHeight="1">
      <c r="A24" s="29"/>
      <c r="B24" s="92"/>
      <c r="C24" s="93"/>
      <c r="D24" s="91"/>
      <c r="E24" s="91"/>
      <c r="F24" s="94"/>
      <c r="G24" s="24"/>
      <c r="H24" s="24"/>
      <c r="I24" s="27"/>
      <c r="J24" s="39"/>
      <c r="K24" s="39"/>
      <c r="L24" s="64"/>
      <c r="M24" s="39"/>
      <c r="N24" s="39"/>
      <c r="O24" s="39"/>
    </row>
    <row r="25" spans="1:15" ht="22.5" hidden="1" customHeight="1">
      <c r="A25" s="29"/>
      <c r="B25" s="99"/>
      <c r="C25" s="81"/>
      <c r="D25" s="97"/>
      <c r="E25" s="97"/>
      <c r="F25" s="95"/>
      <c r="G25" s="24"/>
      <c r="H25" s="24"/>
      <c r="I25" s="27"/>
      <c r="J25" s="49"/>
      <c r="K25" s="49"/>
      <c r="L25" s="64"/>
      <c r="M25" s="49"/>
      <c r="N25" s="49"/>
      <c r="O25" s="49"/>
    </row>
    <row r="26" spans="1:15" ht="24" hidden="1" customHeight="1">
      <c r="A26" s="29"/>
      <c r="B26" s="100"/>
      <c r="C26" s="82"/>
      <c r="D26" s="98"/>
      <c r="E26" s="98"/>
      <c r="F26" s="96"/>
      <c r="G26" s="24"/>
      <c r="H26" s="24"/>
      <c r="I26" s="27"/>
      <c r="J26" s="49"/>
      <c r="K26" s="49"/>
      <c r="L26" s="49"/>
      <c r="M26" s="49"/>
      <c r="N26" s="49"/>
      <c r="O26" s="49"/>
    </row>
    <row r="27" spans="1:15" ht="15.75" hidden="1">
      <c r="A27" s="29"/>
      <c r="B27" s="25"/>
      <c r="C27" s="26"/>
      <c r="D27" s="21" t="s">
        <v>11</v>
      </c>
      <c r="E27" s="21"/>
      <c r="F27" s="24">
        <f>SUM(F24:F24)</f>
        <v>0</v>
      </c>
      <c r="G27" s="24"/>
      <c r="H27" s="24"/>
      <c r="I27" s="23"/>
      <c r="J27" s="39">
        <f>SUM(J24:J26)</f>
        <v>0</v>
      </c>
      <c r="K27" s="64">
        <f>SUM(K24:K26)</f>
        <v>0</v>
      </c>
      <c r="L27" s="39">
        <f t="shared" ref="L27:O27" si="8">SUM(L24:L24)</f>
        <v>0</v>
      </c>
      <c r="M27" s="39">
        <f t="shared" si="8"/>
        <v>0</v>
      </c>
      <c r="N27" s="39">
        <f t="shared" si="8"/>
        <v>0</v>
      </c>
      <c r="O27" s="39">
        <f t="shared" si="8"/>
        <v>0</v>
      </c>
    </row>
    <row r="28" spans="1:15" ht="84.75" hidden="1" customHeight="1">
      <c r="A28" s="29"/>
      <c r="B28" s="50"/>
      <c r="C28" s="51"/>
      <c r="D28" s="52"/>
      <c r="E28" s="52"/>
      <c r="F28" s="53"/>
      <c r="G28" s="24"/>
      <c r="H28" s="24"/>
      <c r="I28" s="27"/>
      <c r="J28" s="39"/>
      <c r="K28" s="39"/>
      <c r="L28" s="39"/>
      <c r="M28" s="39"/>
      <c r="N28" s="39"/>
      <c r="O28" s="39"/>
    </row>
    <row r="29" spans="1:15" ht="15.75" hidden="1">
      <c r="A29" s="29"/>
      <c r="B29" s="25"/>
      <c r="C29" s="26"/>
      <c r="D29" s="21" t="s">
        <v>11</v>
      </c>
      <c r="E29" s="21"/>
      <c r="F29" s="24">
        <f>SUM(F28:F28)</f>
        <v>0</v>
      </c>
      <c r="G29" s="24"/>
      <c r="H29" s="24"/>
      <c r="I29" s="23"/>
      <c r="J29" s="39">
        <f t="shared" ref="J29:O29" si="9">SUM(J28:J28)</f>
        <v>0</v>
      </c>
      <c r="K29" s="64">
        <f t="shared" si="9"/>
        <v>0</v>
      </c>
      <c r="L29" s="39">
        <f t="shared" si="9"/>
        <v>0</v>
      </c>
      <c r="M29" s="39">
        <f t="shared" si="9"/>
        <v>0</v>
      </c>
      <c r="N29" s="39">
        <f t="shared" si="9"/>
        <v>0</v>
      </c>
      <c r="O29" s="39">
        <f t="shared" si="9"/>
        <v>0</v>
      </c>
    </row>
    <row r="30" spans="1:15" ht="15.75" hidden="1">
      <c r="A30" s="29"/>
      <c r="B30" s="92"/>
      <c r="C30" s="93"/>
      <c r="D30" s="91"/>
      <c r="E30" s="91"/>
      <c r="F30" s="90"/>
      <c r="G30" s="39"/>
      <c r="H30" s="90"/>
      <c r="I30" s="27"/>
      <c r="J30" s="39"/>
      <c r="K30" s="54"/>
      <c r="L30" s="54"/>
      <c r="M30" s="54"/>
      <c r="N30" s="54"/>
      <c r="O30" s="54"/>
    </row>
    <row r="31" spans="1:15" ht="60.75" hidden="1" customHeight="1">
      <c r="A31" s="29"/>
      <c r="B31" s="83"/>
      <c r="C31" s="81"/>
      <c r="D31" s="77"/>
      <c r="E31" s="78"/>
      <c r="F31" s="80"/>
      <c r="G31" s="39"/>
      <c r="H31" s="80"/>
      <c r="I31" s="27"/>
      <c r="J31" s="39"/>
      <c r="K31" s="54"/>
      <c r="L31" s="54"/>
      <c r="M31" s="54"/>
      <c r="N31" s="54"/>
      <c r="O31" s="54"/>
    </row>
    <row r="32" spans="1:15" ht="15.75" hidden="1">
      <c r="A32" s="29"/>
      <c r="B32" s="83"/>
      <c r="C32" s="81"/>
      <c r="D32" s="21" t="s">
        <v>11</v>
      </c>
      <c r="E32" s="21"/>
      <c r="F32" s="24">
        <f>SUM(F30:F31)</f>
        <v>0</v>
      </c>
      <c r="G32" s="24"/>
      <c r="H32" s="24"/>
      <c r="I32" s="23"/>
      <c r="J32" s="39">
        <f t="shared" ref="J32:O32" si="10">SUM(J30:J31)</f>
        <v>0</v>
      </c>
      <c r="K32" s="64">
        <f t="shared" si="10"/>
        <v>0</v>
      </c>
      <c r="L32" s="39">
        <f t="shared" si="10"/>
        <v>0</v>
      </c>
      <c r="M32" s="39">
        <f t="shared" si="10"/>
        <v>0</v>
      </c>
      <c r="N32" s="39">
        <f t="shared" si="10"/>
        <v>0</v>
      </c>
      <c r="O32" s="39">
        <f t="shared" si="10"/>
        <v>0</v>
      </c>
    </row>
    <row r="33" spans="1:15" ht="70.5" hidden="1" customHeight="1">
      <c r="A33" s="29"/>
      <c r="B33" s="58"/>
      <c r="C33" s="59"/>
      <c r="D33" s="56"/>
      <c r="E33" s="56"/>
      <c r="F33" s="60"/>
      <c r="G33" s="24"/>
      <c r="H33" s="24"/>
      <c r="I33" s="27"/>
      <c r="J33" s="57"/>
      <c r="K33" s="60"/>
      <c r="L33" s="57"/>
      <c r="M33" s="57"/>
      <c r="N33" s="57"/>
      <c r="O33" s="57"/>
    </row>
    <row r="34" spans="1:15" ht="15.75" hidden="1">
      <c r="A34" s="29"/>
      <c r="B34" s="25"/>
      <c r="C34" s="26"/>
      <c r="D34" s="21" t="s">
        <v>11</v>
      </c>
      <c r="E34" s="21"/>
      <c r="F34" s="24">
        <f>SUM(F33:F33)</f>
        <v>0</v>
      </c>
      <c r="G34" s="24"/>
      <c r="H34" s="24"/>
      <c r="I34" s="23"/>
      <c r="J34" s="39">
        <f>SUM(J33:J33)</f>
        <v>0</v>
      </c>
      <c r="K34" s="64">
        <f>SUM(K33:K33)</f>
        <v>0</v>
      </c>
      <c r="L34" s="64">
        <f>SUM(L33:L33)</f>
        <v>0</v>
      </c>
      <c r="M34" s="39"/>
      <c r="N34" s="39"/>
      <c r="O34" s="39"/>
    </row>
    <row r="35" spans="1:15" ht="15.75">
      <c r="A35" s="40"/>
      <c r="B35" s="25"/>
      <c r="C35" s="26"/>
      <c r="D35" s="21" t="s">
        <v>10</v>
      </c>
      <c r="E35" s="21"/>
      <c r="F35" s="24">
        <f>F10+F13+F15+F23+F27+F29+F32+F34+F17</f>
        <v>-497842.29000000004</v>
      </c>
      <c r="G35" s="24"/>
      <c r="H35" s="24">
        <f>H10+H13+H15+H23+H27+H29+H32+H34+H17</f>
        <v>0</v>
      </c>
      <c r="I35" s="22"/>
      <c r="J35" s="24">
        <f>K35+L35</f>
        <v>-497842.29000000004</v>
      </c>
      <c r="K35" s="24">
        <f>K10+K13+K15+K17+K23+K27+K29+K32+K34</f>
        <v>988394.71</v>
      </c>
      <c r="L35" s="24">
        <f t="shared" ref="L35:O35" si="11">L10+L13+L15+L17+L23+L27+L29+L32+L34</f>
        <v>-1486237</v>
      </c>
      <c r="M35" s="24">
        <f t="shared" si="11"/>
        <v>-1486237</v>
      </c>
      <c r="N35" s="24">
        <f t="shared" si="11"/>
        <v>1486237</v>
      </c>
      <c r="O35" s="24">
        <f t="shared" si="11"/>
        <v>-1486237</v>
      </c>
    </row>
  </sheetData>
  <customSheetViews>
    <customSheetView guid="{61816E5D-4017-48C5-8BDE-3A6759A725DA}" showPageBreaks="1" showAutoFilter="1" hiddenRows="1" hiddenColumns="1" view="pageBreakPreview">
      <pane xSplit="2" ySplit="7" topLeftCell="C17" activePane="bottomRight" state="frozen"/>
      <selection pane="bottomRight" activeCell="F35" sqref="F35"/>
      <pageMargins left="0.31496062992125984" right="0.19685039370078741" top="0.47244094488188981" bottom="0.27559055118110237" header="0.31496062992125984" footer="0.31496062992125984"/>
      <pageSetup paperSize="9" scale="50" orientation="landscape" r:id="rId1"/>
      <headerFooter alignWithMargins="0"/>
      <autoFilter ref="A7:Q35"/>
    </customSheetView>
    <customSheetView guid="{C15B1354-21DA-4F6B-9288-F696DC846CCF}" showPageBreaks="1" showAutoFilter="1" hiddenRows="1" hiddenColumns="1" view="pageBreakPreview">
      <pane xSplit="2" ySplit="7" topLeftCell="C17" activePane="bottomRight" state="frozen"/>
      <selection pane="bottomRight" activeCell="J21" sqref="J21"/>
      <pageMargins left="0.31496062992125984" right="0.19685039370078741" top="0.47244094488188981" bottom="0.27559055118110237" header="0.31496062992125984" footer="0.31496062992125984"/>
      <pageSetup paperSize="9" scale="50" orientation="landscape" r:id="rId2"/>
      <headerFooter alignWithMargins="0"/>
      <autoFilter ref="A7:Q35"/>
    </customSheetView>
    <customSheetView guid="{C1823B98-EEBE-4F68-8E63-7FF8F1D4EBF4}" showPageBreaks="1" showAutoFilter="1" hiddenColumns="1" view="pageBreakPreview">
      <pane xSplit="3" ySplit="7" topLeftCell="D8" activePane="bottomRight" state="frozen"/>
      <selection pane="bottomRight" activeCell="B35" sqref="B35"/>
      <pageMargins left="0.31496062992125984" right="0.19685039370078741" top="0.47244094488188981" bottom="0.27559055118110237" header="0.31496062992125984" footer="0.31496062992125984"/>
      <pageSetup paperSize="9" scale="45" fitToHeight="10" orientation="landscape" r:id="rId3"/>
      <headerFooter alignWithMargins="0"/>
      <autoFilter ref="A7:Q41"/>
    </customSheetView>
    <customSheetView guid="{E80445C4-D830-45DB-9D3C-EF67BABF2F65}" showPageBreaks="1" fitToPage="1">
      <pane xSplit="3" ySplit="3" topLeftCell="D10" activePane="bottomRight" state="frozen"/>
      <selection pane="bottomRight" activeCell="H15" sqref="H15"/>
      <pageMargins left="0.19685039370078741" right="0.19685039370078741" top="0.19685039370078741" bottom="0.19685039370078741" header="0.31496062992125984" footer="0.31496062992125984"/>
      <pageSetup paperSize="9" scale="55" fitToHeight="10" orientation="landscape" r:id="rId4"/>
      <headerFooter alignWithMargins="0"/>
    </customSheetView>
    <customSheetView guid="{A4AB6A34-7DA5-4A95-BAC3-85CB991D424A}" scale="90" fitToPage="1">
      <pane xSplit="3" ySplit="3" topLeftCell="D13" activePane="bottomRight" state="frozen"/>
      <selection pane="bottomRight" activeCell="F20" sqref="F20"/>
      <pageMargins left="0.19685039370078741" right="0.19685039370078741" top="0.19685039370078741" bottom="0.19685039370078741" header="0.31496062992125984" footer="0.31496062992125984"/>
      <pageSetup paperSize="9" scale="55" fitToHeight="10" orientation="landscape" r:id="rId5"/>
      <headerFooter alignWithMargins="0"/>
    </customSheetView>
    <customSheetView guid="{30A7315E-237C-4554-8893-1D433B60DADE}" scale="90" fitToPage="1">
      <pane xSplit="3" ySplit="3" topLeftCell="D79" activePane="bottomRight" state="frozen"/>
      <selection pane="bottomRight" activeCell="H92" sqref="H92"/>
      <pageMargins left="0.19685039370078741" right="0.19685039370078741" top="0.19685039370078741" bottom="0.19685039370078741" header="0.31496062992125984" footer="0.31496062992125984"/>
      <pageSetup paperSize="9" scale="55" fitToHeight="10" orientation="landscape" r:id="rId6"/>
      <headerFooter alignWithMargins="0"/>
    </customSheetView>
    <customSheetView guid="{10FDEF20-C3EB-467E-8576-9D1C6E923BC1}" fitToPage="1">
      <pane xSplit="3" ySplit="3" topLeftCell="D70" activePane="bottomRight" state="frozen"/>
      <selection pane="bottomRight" activeCell="H84" sqref="H84"/>
      <pageMargins left="0.19685039370078741" right="0.19685039370078741" top="0.19685039370078741" bottom="0.19685039370078741" header="0.31496062992125984" footer="0.31496062992125984"/>
      <pageSetup paperSize="9" scale="55" fitToHeight="10" orientation="landscape" r:id="rId7"/>
      <headerFooter alignWithMargins="0"/>
    </customSheetView>
    <customSheetView guid="{C553137F-0A32-46B7-9285-156388682AE0}" scale="90" fitToPage="1">
      <pane xSplit="3" ySplit="3" topLeftCell="D13" activePane="bottomRight" state="frozen"/>
      <selection pane="bottomRight" activeCell="F20" sqref="F20"/>
      <pageMargins left="0.19685039370078741" right="0.19685039370078741" top="0.19685039370078741" bottom="0.19685039370078741" header="0.31496062992125984" footer="0.31496062992125984"/>
      <pageSetup paperSize="9" scale="55" fitToHeight="10" orientation="landscape" r:id="rId8"/>
      <headerFooter alignWithMargins="0"/>
    </customSheetView>
    <customSheetView guid="{35961CE7-E63B-4374-8437-3DDE7F0B90AB}" showPageBreaks="1" hiddenRows="1" hiddenColumns="1" view="pageBreakPreview">
      <pane xSplit="2" ySplit="7" topLeftCell="C8" activePane="bottomRight" state="frozen"/>
      <selection pane="bottomRight" activeCell="E6" sqref="E6:H6"/>
      <pageMargins left="0.31496062992125984" right="0.19685039370078741" top="0.47244094488188981" bottom="0.27559055118110237" header="0.31496062992125984" footer="0.31496062992125984"/>
      <pageSetup paperSize="9" scale="50" orientation="landscape" r:id="rId9"/>
      <headerFooter alignWithMargins="0"/>
    </customSheetView>
  </customSheetViews>
  <mergeCells count="38">
    <mergeCell ref="L8:L9"/>
    <mergeCell ref="M8:M9"/>
    <mergeCell ref="N8:N9"/>
    <mergeCell ref="B11:B12"/>
    <mergeCell ref="C11:C12"/>
    <mergeCell ref="E11:E12"/>
    <mergeCell ref="F11:F12"/>
    <mergeCell ref="E8:E9"/>
    <mergeCell ref="F8:F9"/>
    <mergeCell ref="H8:H9"/>
    <mergeCell ref="D11:D12"/>
    <mergeCell ref="H11:H12"/>
    <mergeCell ref="O8:O9"/>
    <mergeCell ref="H18:H22"/>
    <mergeCell ref="H30:H31"/>
    <mergeCell ref="D8:D9"/>
    <mergeCell ref="B8:B9"/>
    <mergeCell ref="C8:C9"/>
    <mergeCell ref="D30:D31"/>
    <mergeCell ref="B30:B32"/>
    <mergeCell ref="C30:C32"/>
    <mergeCell ref="F24:F26"/>
    <mergeCell ref="D24:D26"/>
    <mergeCell ref="C24:C26"/>
    <mergeCell ref="B24:B26"/>
    <mergeCell ref="E24:E26"/>
    <mergeCell ref="E30:E31"/>
    <mergeCell ref="F30:F31"/>
    <mergeCell ref="M1:O1"/>
    <mergeCell ref="M2:O2"/>
    <mergeCell ref="I6:M6"/>
    <mergeCell ref="B4:O4"/>
    <mergeCell ref="E6:H6"/>
    <mergeCell ref="D18:D22"/>
    <mergeCell ref="E18:E22"/>
    <mergeCell ref="F18:F22"/>
    <mergeCell ref="C18:C22"/>
    <mergeCell ref="B18:B22"/>
  </mergeCells>
  <pageMargins left="0.31496062992125984" right="0.19685039370078741" top="0.47244094488188981" bottom="0.27559055118110237" header="0.31496062992125984" footer="0.31496062992125984"/>
  <pageSetup paperSize="9" scale="55" orientation="landscape" r:id="rId1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J73"/>
  <sheetViews>
    <sheetView tabSelected="1" workbookViewId="0">
      <selection activeCell="B6" sqref="B6:B8"/>
    </sheetView>
  </sheetViews>
  <sheetFormatPr defaultRowHeight="15"/>
  <cols>
    <col min="1" max="1" width="9.140625" style="1"/>
    <col min="2" max="2" width="39.5703125" style="13" customWidth="1"/>
    <col min="3" max="3" width="50.28515625" style="11" customWidth="1"/>
    <col min="4" max="4" width="25" style="9" customWidth="1"/>
    <col min="5" max="5" width="15.85546875" style="9" customWidth="1"/>
    <col min="6" max="6" width="15.7109375" style="9" customWidth="1"/>
    <col min="7" max="9" width="14.28515625" style="1" customWidth="1"/>
    <col min="10" max="16384" width="9.140625" style="1"/>
  </cols>
  <sheetData>
    <row r="1" spans="2:9" ht="18.75">
      <c r="G1" s="85" t="s">
        <v>25</v>
      </c>
      <c r="H1" s="85"/>
      <c r="I1" s="85"/>
    </row>
    <row r="2" spans="2:9" ht="18.75">
      <c r="G2" s="85" t="s">
        <v>22</v>
      </c>
      <c r="H2" s="85"/>
      <c r="I2" s="85"/>
    </row>
    <row r="4" spans="2:9" ht="45.75" customHeight="1">
      <c r="B4" s="104" t="s">
        <v>24</v>
      </c>
      <c r="C4" s="104"/>
      <c r="D4" s="104"/>
      <c r="E4" s="104"/>
      <c r="F4" s="104"/>
      <c r="G4" s="104"/>
      <c r="H4" s="104"/>
      <c r="I4" s="104"/>
    </row>
    <row r="5" spans="2:9" ht="18" customHeight="1">
      <c r="B5" s="35"/>
      <c r="C5" s="35"/>
      <c r="D5" s="32"/>
      <c r="E5" s="32"/>
      <c r="F5" s="32"/>
      <c r="G5" s="32"/>
      <c r="H5" s="32"/>
      <c r="I5" s="37" t="s">
        <v>16</v>
      </c>
    </row>
    <row r="6" spans="2:9" ht="15.95" customHeight="1">
      <c r="B6" s="91" t="s">
        <v>18</v>
      </c>
      <c r="C6" s="108" t="s">
        <v>19</v>
      </c>
      <c r="D6" s="105" t="s">
        <v>20</v>
      </c>
      <c r="E6" s="106" t="s">
        <v>4</v>
      </c>
      <c r="F6" s="106"/>
      <c r="G6" s="106"/>
      <c r="H6" s="106"/>
      <c r="I6" s="106"/>
    </row>
    <row r="7" spans="2:9" ht="28.5" customHeight="1">
      <c r="B7" s="77"/>
      <c r="C7" s="109"/>
      <c r="D7" s="105"/>
      <c r="E7" s="107" t="s">
        <v>6</v>
      </c>
      <c r="F7" s="107"/>
      <c r="G7" s="107"/>
      <c r="H7" s="107" t="s">
        <v>7</v>
      </c>
      <c r="I7" s="107"/>
    </row>
    <row r="8" spans="2:9" s="2" customFormat="1" ht="77.25" customHeight="1">
      <c r="B8" s="78"/>
      <c r="C8" s="110"/>
      <c r="D8" s="105"/>
      <c r="E8" s="14" t="s">
        <v>14</v>
      </c>
      <c r="F8" s="14" t="s">
        <v>12</v>
      </c>
      <c r="G8" s="14" t="s">
        <v>13</v>
      </c>
      <c r="H8" s="14" t="s">
        <v>14</v>
      </c>
      <c r="I8" s="3" t="s">
        <v>15</v>
      </c>
    </row>
    <row r="9" spans="2:9" s="5" customFormat="1" ht="15" customHeight="1">
      <c r="B9" s="91" t="s">
        <v>40</v>
      </c>
      <c r="C9" s="113" t="s">
        <v>47</v>
      </c>
      <c r="D9" s="46"/>
      <c r="E9" s="15"/>
      <c r="F9" s="15"/>
      <c r="G9" s="15"/>
      <c r="H9" s="15"/>
      <c r="I9" s="15"/>
    </row>
    <row r="10" spans="2:9" s="5" customFormat="1" ht="23.25" customHeight="1">
      <c r="B10" s="77"/>
      <c r="C10" s="114"/>
      <c r="D10" s="46" t="s">
        <v>41</v>
      </c>
      <c r="E10" s="15"/>
      <c r="F10" s="15"/>
      <c r="G10" s="15"/>
      <c r="H10" s="15">
        <f>I10</f>
        <v>-5640191</v>
      </c>
      <c r="I10" s="15">
        <v>-5640191</v>
      </c>
    </row>
    <row r="11" spans="2:9" s="5" customFormat="1" ht="18.75" customHeight="1">
      <c r="B11" s="77"/>
      <c r="C11" s="114"/>
      <c r="D11" s="46" t="s">
        <v>41</v>
      </c>
      <c r="E11" s="15"/>
      <c r="F11" s="15"/>
      <c r="G11" s="15"/>
      <c r="H11" s="15">
        <f t="shared" ref="H11:H19" si="0">I11</f>
        <v>6320213</v>
      </c>
      <c r="I11" s="15">
        <v>6320213</v>
      </c>
    </row>
    <row r="12" spans="2:9" s="5" customFormat="1" ht="16.5" customHeight="1">
      <c r="B12" s="78"/>
      <c r="C12" s="115"/>
      <c r="D12" s="46" t="s">
        <v>42</v>
      </c>
      <c r="E12" s="15"/>
      <c r="F12" s="15"/>
      <c r="G12" s="15"/>
      <c r="H12" s="15">
        <f t="shared" si="0"/>
        <v>-680022</v>
      </c>
      <c r="I12" s="15">
        <v>-680022</v>
      </c>
    </row>
    <row r="13" spans="2:9" s="5" customFormat="1" ht="15.75">
      <c r="B13" s="55"/>
      <c r="C13" s="47" t="s">
        <v>11</v>
      </c>
      <c r="D13" s="31"/>
      <c r="E13" s="15"/>
      <c r="F13" s="15"/>
      <c r="G13" s="15"/>
      <c r="H13" s="15">
        <f t="shared" si="0"/>
        <v>0</v>
      </c>
      <c r="I13" s="15">
        <f>I10+I11+I12</f>
        <v>0</v>
      </c>
    </row>
    <row r="14" spans="2:9" s="5" customFormat="1" ht="15" customHeight="1">
      <c r="B14" s="91" t="s">
        <v>49</v>
      </c>
      <c r="C14" s="113" t="s">
        <v>50</v>
      </c>
      <c r="D14" s="46" t="s">
        <v>48</v>
      </c>
      <c r="E14" s="15"/>
      <c r="F14" s="15"/>
      <c r="G14" s="15"/>
      <c r="H14" s="15">
        <f t="shared" si="0"/>
        <v>-50000</v>
      </c>
      <c r="I14" s="15">
        <v>-50000</v>
      </c>
    </row>
    <row r="15" spans="2:9" s="5" customFormat="1" ht="18.75" customHeight="1">
      <c r="B15" s="77"/>
      <c r="C15" s="114"/>
      <c r="D15" s="46" t="s">
        <v>43</v>
      </c>
      <c r="E15" s="15"/>
      <c r="F15" s="15"/>
      <c r="G15" s="15"/>
      <c r="H15" s="15">
        <f t="shared" si="0"/>
        <v>-240843</v>
      </c>
      <c r="I15" s="15">
        <v>-240843</v>
      </c>
    </row>
    <row r="16" spans="2:9" s="5" customFormat="1" ht="18" customHeight="1">
      <c r="B16" s="77"/>
      <c r="C16" s="114"/>
      <c r="D16" s="46" t="s">
        <v>44</v>
      </c>
      <c r="E16" s="15"/>
      <c r="F16" s="15"/>
      <c r="G16" s="15"/>
      <c r="H16" s="15">
        <f t="shared" si="0"/>
        <v>-88326</v>
      </c>
      <c r="I16" s="15">
        <v>-88326</v>
      </c>
    </row>
    <row r="17" spans="2:10" s="5" customFormat="1" ht="16.5" customHeight="1">
      <c r="B17" s="77"/>
      <c r="C17" s="114"/>
      <c r="D17" s="46" t="s">
        <v>46</v>
      </c>
      <c r="E17" s="15"/>
      <c r="F17" s="15"/>
      <c r="G17" s="15"/>
      <c r="H17" s="15">
        <f t="shared" si="0"/>
        <v>-650050</v>
      </c>
      <c r="I17" s="15">
        <v>-650050</v>
      </c>
    </row>
    <row r="18" spans="2:10" s="5" customFormat="1" ht="21.75" customHeight="1">
      <c r="B18" s="78"/>
      <c r="C18" s="115"/>
      <c r="D18" s="46" t="s">
        <v>45</v>
      </c>
      <c r="E18" s="15"/>
      <c r="F18" s="15"/>
      <c r="G18" s="15"/>
      <c r="H18" s="15">
        <f t="shared" si="0"/>
        <v>1029219</v>
      </c>
      <c r="I18" s="15">
        <v>1029219</v>
      </c>
    </row>
    <row r="19" spans="2:10" s="5" customFormat="1" ht="15.75">
      <c r="B19" s="55"/>
      <c r="C19" s="47" t="s">
        <v>11</v>
      </c>
      <c r="D19" s="46"/>
      <c r="E19" s="15"/>
      <c r="F19" s="15"/>
      <c r="G19" s="15"/>
      <c r="H19" s="15">
        <f t="shared" si="0"/>
        <v>0</v>
      </c>
      <c r="I19" s="15">
        <f>I15+I16+I17+I18+I14</f>
        <v>0</v>
      </c>
    </row>
    <row r="20" spans="2:10" s="38" customFormat="1" ht="68.25" hidden="1" customHeight="1">
      <c r="B20" s="55"/>
      <c r="C20" s="47"/>
      <c r="D20" s="46"/>
      <c r="E20" s="15">
        <f t="shared" ref="E20:E23" si="1">F20+G20</f>
        <v>0</v>
      </c>
      <c r="F20" s="15"/>
      <c r="G20" s="44"/>
      <c r="H20" s="15"/>
      <c r="I20" s="15"/>
      <c r="J20" s="41"/>
    </row>
    <row r="21" spans="2:10" hidden="1">
      <c r="B21" s="48"/>
      <c r="C21" s="47" t="s">
        <v>11</v>
      </c>
      <c r="D21" s="46"/>
      <c r="E21" s="15">
        <f t="shared" si="1"/>
        <v>0</v>
      </c>
      <c r="F21" s="15">
        <f>SUM(F20:F20)</f>
        <v>0</v>
      </c>
      <c r="G21" s="15">
        <f>SUM(G20:G20)</f>
        <v>0</v>
      </c>
      <c r="H21" s="15">
        <f>SUM(H20:H20)</f>
        <v>0</v>
      </c>
      <c r="I21" s="15">
        <f>SUM(I20:I20)</f>
        <v>0</v>
      </c>
      <c r="J21" s="41"/>
    </row>
    <row r="22" spans="2:10" hidden="1">
      <c r="B22" s="91"/>
      <c r="C22" s="113"/>
      <c r="D22" s="46"/>
      <c r="E22" s="15">
        <f t="shared" si="1"/>
        <v>0</v>
      </c>
      <c r="F22" s="15"/>
      <c r="G22" s="15"/>
      <c r="H22" s="15"/>
      <c r="I22" s="15"/>
      <c r="J22" s="41"/>
    </row>
    <row r="23" spans="2:10" ht="54" hidden="1" customHeight="1">
      <c r="B23" s="78"/>
      <c r="C23" s="115"/>
      <c r="D23" s="46"/>
      <c r="E23" s="15">
        <f t="shared" si="1"/>
        <v>0</v>
      </c>
      <c r="F23" s="15"/>
      <c r="G23" s="15"/>
      <c r="H23" s="15"/>
      <c r="I23" s="15"/>
      <c r="J23" s="41"/>
    </row>
    <row r="24" spans="2:10" ht="15.75" hidden="1">
      <c r="B24" s="55"/>
      <c r="C24" s="47" t="s">
        <v>11</v>
      </c>
      <c r="D24" s="46"/>
      <c r="E24" s="15">
        <f>F24+G24</f>
        <v>0</v>
      </c>
      <c r="F24" s="15">
        <f>SUM(F22:F23)</f>
        <v>0</v>
      </c>
      <c r="G24" s="15">
        <f>SUM(G22:G23)</f>
        <v>0</v>
      </c>
      <c r="H24" s="15">
        <f>SUM(H22:H23)</f>
        <v>0</v>
      </c>
      <c r="I24" s="15">
        <f>SUM(I22:I23)</f>
        <v>0</v>
      </c>
      <c r="J24" s="41"/>
    </row>
    <row r="25" spans="2:10" ht="15.75" hidden="1">
      <c r="B25" s="55"/>
      <c r="C25" s="47"/>
      <c r="D25" s="46"/>
      <c r="E25" s="15">
        <f t="shared" ref="E25:E28" si="2">F25+G25</f>
        <v>0</v>
      </c>
      <c r="F25" s="15"/>
      <c r="G25" s="44"/>
      <c r="H25" s="15"/>
      <c r="I25" s="15"/>
      <c r="J25" s="41"/>
    </row>
    <row r="26" spans="2:10" hidden="1">
      <c r="B26" s="48"/>
      <c r="C26" s="47" t="s">
        <v>11</v>
      </c>
      <c r="D26" s="46"/>
      <c r="E26" s="15">
        <f t="shared" si="2"/>
        <v>0</v>
      </c>
      <c r="F26" s="15">
        <f>SUM(F25:F25)</f>
        <v>0</v>
      </c>
      <c r="G26" s="15">
        <f>SUM(G25:G25)</f>
        <v>0</v>
      </c>
      <c r="H26" s="15">
        <f>SUM(H25:H25)</f>
        <v>0</v>
      </c>
      <c r="I26" s="15">
        <f>SUM(I25:I25)</f>
        <v>0</v>
      </c>
      <c r="J26" s="41"/>
    </row>
    <row r="27" spans="2:10" ht="32.25" hidden="1" customHeight="1">
      <c r="B27" s="91"/>
      <c r="C27" s="111"/>
      <c r="D27" s="46"/>
      <c r="E27" s="15">
        <f t="shared" si="2"/>
        <v>0</v>
      </c>
      <c r="F27" s="15"/>
      <c r="G27" s="15"/>
      <c r="H27" s="15"/>
      <c r="I27" s="15"/>
      <c r="J27" s="41"/>
    </row>
    <row r="28" spans="2:10" ht="41.25" hidden="1" customHeight="1">
      <c r="B28" s="78"/>
      <c r="C28" s="112"/>
      <c r="D28" s="46"/>
      <c r="E28" s="15">
        <f t="shared" si="2"/>
        <v>0</v>
      </c>
      <c r="F28" s="15"/>
      <c r="G28" s="15"/>
      <c r="H28" s="15"/>
      <c r="I28" s="15"/>
      <c r="J28" s="41"/>
    </row>
    <row r="29" spans="2:10" hidden="1">
      <c r="B29" s="33"/>
      <c r="C29" s="34" t="s">
        <v>11</v>
      </c>
      <c r="D29" s="46"/>
      <c r="E29" s="15">
        <f t="shared" ref="E29:E32" si="3">F29+G29</f>
        <v>0</v>
      </c>
      <c r="F29" s="15">
        <f>SUM(F27:F28)</f>
        <v>0</v>
      </c>
      <c r="G29" s="15">
        <f>SUM(G27:G27)</f>
        <v>0</v>
      </c>
      <c r="H29" s="15">
        <f>SUM(H27:H27)</f>
        <v>0</v>
      </c>
      <c r="I29" s="15">
        <f>SUM(I27:I27)</f>
        <v>0</v>
      </c>
      <c r="J29" s="41"/>
    </row>
    <row r="30" spans="2:10" hidden="1">
      <c r="B30" s="91"/>
      <c r="C30" s="113"/>
      <c r="D30" s="46"/>
      <c r="E30" s="15">
        <f t="shared" si="3"/>
        <v>0</v>
      </c>
      <c r="F30" s="15"/>
      <c r="G30" s="15"/>
      <c r="H30" s="15"/>
      <c r="I30" s="15"/>
      <c r="J30" s="41"/>
    </row>
    <row r="31" spans="2:10" hidden="1">
      <c r="B31" s="77"/>
      <c r="C31" s="114"/>
      <c r="D31" s="46"/>
      <c r="E31" s="15">
        <f t="shared" si="3"/>
        <v>0</v>
      </c>
      <c r="F31" s="15"/>
      <c r="G31" s="15"/>
      <c r="H31" s="15"/>
      <c r="I31" s="15"/>
      <c r="J31" s="41"/>
    </row>
    <row r="32" spans="2:10" ht="50.25" hidden="1" customHeight="1">
      <c r="B32" s="78"/>
      <c r="C32" s="115"/>
      <c r="D32" s="46"/>
      <c r="E32" s="15">
        <f t="shared" si="3"/>
        <v>0</v>
      </c>
      <c r="F32" s="15"/>
      <c r="G32" s="15"/>
      <c r="H32" s="15"/>
      <c r="I32" s="15"/>
      <c r="J32" s="41"/>
    </row>
    <row r="33" spans="2:10" ht="15.75" hidden="1">
      <c r="B33" s="55"/>
      <c r="C33" s="47" t="s">
        <v>11</v>
      </c>
      <c r="D33" s="46"/>
      <c r="E33" s="15">
        <f>F33+G33</f>
        <v>0</v>
      </c>
      <c r="F33" s="15">
        <f>SUM(F30:F32)</f>
        <v>0</v>
      </c>
      <c r="G33" s="15">
        <f>SUM(G30:G32)</f>
        <v>0</v>
      </c>
      <c r="H33" s="15">
        <f>SUM(H30:H32)</f>
        <v>0</v>
      </c>
      <c r="I33" s="15">
        <f>SUM(I30:I32)</f>
        <v>0</v>
      </c>
      <c r="J33" s="41"/>
    </row>
    <row r="34" spans="2:10">
      <c r="B34" s="42"/>
      <c r="C34" s="43"/>
      <c r="D34" s="45"/>
      <c r="E34" s="45"/>
      <c r="F34" s="45"/>
      <c r="G34" s="41"/>
      <c r="H34" s="41"/>
      <c r="I34" s="41"/>
      <c r="J34" s="41"/>
    </row>
    <row r="35" spans="2:10">
      <c r="B35" s="42"/>
      <c r="C35" s="43"/>
      <c r="D35" s="45"/>
      <c r="E35" s="45"/>
      <c r="F35" s="45"/>
      <c r="G35" s="41"/>
      <c r="H35" s="41"/>
      <c r="I35" s="41"/>
      <c r="J35" s="41"/>
    </row>
    <row r="36" spans="2:10">
      <c r="B36" s="42"/>
      <c r="C36" s="43"/>
      <c r="D36" s="45"/>
      <c r="E36" s="45"/>
      <c r="F36" s="45"/>
      <c r="G36" s="41"/>
      <c r="H36" s="41"/>
      <c r="I36" s="41"/>
      <c r="J36" s="41"/>
    </row>
    <row r="37" spans="2:10">
      <c r="B37" s="42"/>
      <c r="C37" s="43"/>
      <c r="D37" s="45"/>
      <c r="E37" s="45"/>
      <c r="F37" s="45"/>
      <c r="G37" s="41"/>
      <c r="H37" s="41"/>
      <c r="I37" s="41"/>
      <c r="J37" s="41"/>
    </row>
    <row r="38" spans="2:10">
      <c r="B38" s="42"/>
      <c r="C38" s="43"/>
      <c r="D38" s="45"/>
      <c r="E38" s="45"/>
      <c r="F38" s="45"/>
      <c r="G38" s="41"/>
      <c r="H38" s="41"/>
      <c r="I38" s="41"/>
      <c r="J38" s="41"/>
    </row>
    <row r="39" spans="2:10">
      <c r="B39" s="42"/>
      <c r="C39" s="43"/>
      <c r="D39" s="45"/>
      <c r="E39" s="45"/>
      <c r="F39" s="45"/>
      <c r="G39" s="41"/>
      <c r="H39" s="41"/>
      <c r="I39" s="41"/>
      <c r="J39" s="41"/>
    </row>
    <row r="40" spans="2:10">
      <c r="B40" s="42"/>
      <c r="C40" s="43"/>
      <c r="D40" s="45"/>
      <c r="E40" s="45"/>
      <c r="F40" s="45"/>
      <c r="G40" s="41"/>
      <c r="H40" s="41"/>
      <c r="I40" s="41"/>
      <c r="J40" s="41"/>
    </row>
    <row r="41" spans="2:10">
      <c r="B41" s="42"/>
      <c r="C41" s="43"/>
      <c r="D41" s="45"/>
      <c r="E41" s="45"/>
      <c r="F41" s="45"/>
      <c r="G41" s="41"/>
      <c r="H41" s="41"/>
      <c r="I41" s="41"/>
      <c r="J41" s="41"/>
    </row>
    <row r="42" spans="2:10">
      <c r="B42" s="42"/>
      <c r="C42" s="43"/>
      <c r="D42" s="45"/>
      <c r="E42" s="45"/>
      <c r="F42" s="45"/>
      <c r="G42" s="41"/>
      <c r="H42" s="41"/>
      <c r="I42" s="41"/>
      <c r="J42" s="41"/>
    </row>
    <row r="43" spans="2:10">
      <c r="B43" s="42"/>
      <c r="C43" s="43"/>
      <c r="D43" s="45"/>
      <c r="E43" s="45"/>
      <c r="F43" s="45"/>
      <c r="G43" s="41"/>
      <c r="H43" s="41"/>
      <c r="I43" s="41"/>
      <c r="J43" s="41"/>
    </row>
    <row r="44" spans="2:10">
      <c r="B44" s="42"/>
      <c r="C44" s="43"/>
      <c r="D44" s="45"/>
      <c r="E44" s="45"/>
      <c r="F44" s="45"/>
      <c r="G44" s="41"/>
      <c r="H44" s="41"/>
      <c r="I44" s="41"/>
      <c r="J44" s="41"/>
    </row>
    <row r="45" spans="2:10">
      <c r="B45" s="42"/>
      <c r="C45" s="43"/>
      <c r="D45" s="45"/>
      <c r="E45" s="45"/>
      <c r="F45" s="45"/>
      <c r="G45" s="41"/>
      <c r="H45" s="41"/>
      <c r="I45" s="41"/>
      <c r="J45" s="41"/>
    </row>
    <row r="46" spans="2:10">
      <c r="B46" s="42"/>
      <c r="C46" s="43"/>
      <c r="D46" s="45"/>
      <c r="E46" s="45"/>
      <c r="F46" s="45"/>
      <c r="G46" s="41"/>
      <c r="H46" s="41"/>
      <c r="I46" s="41"/>
      <c r="J46" s="41"/>
    </row>
    <row r="47" spans="2:10">
      <c r="B47" s="42"/>
      <c r="C47" s="43"/>
      <c r="D47" s="45"/>
      <c r="E47" s="45"/>
      <c r="F47" s="45"/>
      <c r="G47" s="41"/>
      <c r="H47" s="41"/>
      <c r="I47" s="41"/>
      <c r="J47" s="41"/>
    </row>
    <row r="48" spans="2:10">
      <c r="B48" s="42"/>
      <c r="C48" s="43"/>
      <c r="D48" s="45"/>
      <c r="E48" s="45"/>
      <c r="F48" s="45"/>
      <c r="G48" s="41"/>
      <c r="H48" s="41"/>
      <c r="I48" s="41"/>
      <c r="J48" s="41"/>
    </row>
    <row r="49" spans="2:10">
      <c r="B49" s="42"/>
      <c r="C49" s="43"/>
      <c r="D49" s="45"/>
      <c r="E49" s="45"/>
      <c r="F49" s="45"/>
      <c r="G49" s="41"/>
      <c r="H49" s="41"/>
      <c r="I49" s="41"/>
      <c r="J49" s="41"/>
    </row>
    <row r="50" spans="2:10">
      <c r="B50" s="42"/>
      <c r="C50" s="43"/>
      <c r="D50" s="45"/>
      <c r="E50" s="45"/>
      <c r="F50" s="45"/>
      <c r="G50" s="41"/>
      <c r="H50" s="41"/>
      <c r="I50" s="41"/>
      <c r="J50" s="41"/>
    </row>
    <row r="51" spans="2:10">
      <c r="B51" s="42"/>
      <c r="C51" s="43"/>
      <c r="D51" s="45"/>
      <c r="E51" s="45"/>
      <c r="F51" s="45"/>
      <c r="G51" s="41"/>
      <c r="H51" s="41"/>
      <c r="I51" s="41"/>
      <c r="J51" s="41"/>
    </row>
    <row r="52" spans="2:10">
      <c r="B52" s="42"/>
      <c r="C52" s="43"/>
      <c r="D52" s="45"/>
      <c r="E52" s="45"/>
      <c r="F52" s="45"/>
      <c r="G52" s="41"/>
      <c r="H52" s="41"/>
      <c r="I52" s="41"/>
      <c r="J52" s="41"/>
    </row>
    <row r="53" spans="2:10">
      <c r="B53" s="42"/>
      <c r="C53" s="43"/>
      <c r="D53" s="45"/>
      <c r="E53" s="45"/>
      <c r="F53" s="45"/>
      <c r="G53" s="41"/>
      <c r="H53" s="41"/>
      <c r="I53" s="41"/>
      <c r="J53" s="41"/>
    </row>
    <row r="54" spans="2:10">
      <c r="B54" s="42"/>
      <c r="C54" s="43"/>
      <c r="D54" s="45"/>
      <c r="E54" s="45"/>
      <c r="F54" s="45"/>
      <c r="G54" s="41"/>
      <c r="H54" s="41"/>
      <c r="I54" s="41"/>
      <c r="J54" s="41"/>
    </row>
    <row r="55" spans="2:10">
      <c r="B55" s="42"/>
      <c r="C55" s="43"/>
      <c r="D55" s="45"/>
      <c r="E55" s="45"/>
      <c r="F55" s="45"/>
      <c r="G55" s="41"/>
      <c r="H55" s="41"/>
      <c r="I55" s="41"/>
      <c r="J55" s="41"/>
    </row>
    <row r="56" spans="2:10">
      <c r="B56" s="42"/>
      <c r="C56" s="43"/>
      <c r="D56" s="45"/>
      <c r="E56" s="45"/>
      <c r="F56" s="45"/>
      <c r="G56" s="41"/>
      <c r="H56" s="41"/>
      <c r="I56" s="41"/>
      <c r="J56" s="41"/>
    </row>
    <row r="57" spans="2:10">
      <c r="B57" s="42"/>
      <c r="C57" s="43"/>
      <c r="D57" s="45"/>
      <c r="E57" s="45"/>
      <c r="F57" s="45"/>
      <c r="G57" s="41"/>
      <c r="H57" s="41"/>
      <c r="I57" s="41"/>
      <c r="J57" s="41"/>
    </row>
    <row r="58" spans="2:10">
      <c r="B58" s="42"/>
      <c r="C58" s="43"/>
      <c r="D58" s="45"/>
      <c r="E58" s="45"/>
      <c r="F58" s="45"/>
      <c r="G58" s="41"/>
      <c r="H58" s="41"/>
      <c r="I58" s="41"/>
      <c r="J58" s="41"/>
    </row>
    <row r="59" spans="2:10">
      <c r="B59" s="42"/>
      <c r="C59" s="43"/>
      <c r="D59" s="45"/>
      <c r="E59" s="45"/>
      <c r="F59" s="45"/>
      <c r="G59" s="41"/>
      <c r="H59" s="41"/>
      <c r="I59" s="41"/>
      <c r="J59" s="41"/>
    </row>
    <row r="60" spans="2:10">
      <c r="B60" s="42"/>
      <c r="C60" s="43"/>
      <c r="D60" s="45"/>
      <c r="E60" s="45"/>
      <c r="F60" s="45"/>
      <c r="G60" s="41"/>
      <c r="H60" s="41"/>
      <c r="I60" s="41"/>
      <c r="J60" s="41"/>
    </row>
    <row r="61" spans="2:10">
      <c r="B61" s="42"/>
      <c r="C61" s="43"/>
      <c r="D61" s="45"/>
      <c r="E61" s="45"/>
      <c r="F61" s="45"/>
      <c r="G61" s="41"/>
      <c r="H61" s="41"/>
      <c r="I61" s="41"/>
      <c r="J61" s="41"/>
    </row>
    <row r="62" spans="2:10">
      <c r="B62" s="42"/>
      <c r="C62" s="43"/>
      <c r="D62" s="45"/>
      <c r="E62" s="45"/>
      <c r="F62" s="45"/>
      <c r="G62" s="41"/>
      <c r="H62" s="41"/>
      <c r="I62" s="41"/>
      <c r="J62" s="41"/>
    </row>
    <row r="63" spans="2:10">
      <c r="B63" s="42"/>
      <c r="C63" s="43"/>
      <c r="D63" s="45"/>
      <c r="E63" s="45"/>
      <c r="F63" s="45"/>
      <c r="G63" s="41"/>
      <c r="H63" s="41"/>
      <c r="I63" s="41"/>
      <c r="J63" s="41"/>
    </row>
    <row r="64" spans="2:10">
      <c r="B64" s="42"/>
      <c r="C64" s="43"/>
      <c r="D64" s="45"/>
      <c r="E64" s="45"/>
      <c r="F64" s="45"/>
      <c r="G64" s="41"/>
      <c r="H64" s="41"/>
      <c r="I64" s="41"/>
      <c r="J64" s="41"/>
    </row>
    <row r="65" spans="2:10">
      <c r="B65" s="42"/>
      <c r="C65" s="43"/>
      <c r="D65" s="45"/>
      <c r="E65" s="45"/>
      <c r="F65" s="45"/>
      <c r="G65" s="41"/>
      <c r="H65" s="41"/>
      <c r="I65" s="41"/>
      <c r="J65" s="41"/>
    </row>
    <row r="66" spans="2:10">
      <c r="B66" s="42"/>
      <c r="C66" s="43"/>
      <c r="D66" s="45"/>
      <c r="E66" s="45"/>
      <c r="F66" s="45"/>
      <c r="G66" s="41"/>
      <c r="H66" s="41"/>
      <c r="I66" s="41"/>
      <c r="J66" s="41"/>
    </row>
    <row r="67" spans="2:10">
      <c r="B67" s="42"/>
      <c r="C67" s="43"/>
      <c r="D67" s="45"/>
      <c r="E67" s="45"/>
      <c r="F67" s="45"/>
      <c r="G67" s="41"/>
      <c r="H67" s="41"/>
      <c r="I67" s="41"/>
      <c r="J67" s="41"/>
    </row>
    <row r="68" spans="2:10">
      <c r="B68" s="42"/>
      <c r="C68" s="43"/>
      <c r="D68" s="45"/>
      <c r="E68" s="45"/>
      <c r="F68" s="45"/>
      <c r="G68" s="41"/>
      <c r="H68" s="41"/>
      <c r="I68" s="41"/>
      <c r="J68" s="41"/>
    </row>
    <row r="69" spans="2:10">
      <c r="B69" s="42"/>
      <c r="C69" s="43"/>
      <c r="D69" s="45"/>
      <c r="E69" s="45"/>
      <c r="F69" s="45"/>
      <c r="G69" s="41"/>
      <c r="H69" s="41"/>
      <c r="I69" s="41"/>
      <c r="J69" s="41"/>
    </row>
    <row r="70" spans="2:10">
      <c r="B70" s="42"/>
      <c r="C70" s="43"/>
      <c r="D70" s="45"/>
      <c r="E70" s="45"/>
      <c r="F70" s="45"/>
      <c r="G70" s="41"/>
      <c r="H70" s="41"/>
      <c r="I70" s="41"/>
      <c r="J70" s="41"/>
    </row>
    <row r="71" spans="2:10">
      <c r="B71" s="42"/>
      <c r="C71" s="43"/>
      <c r="D71" s="45"/>
      <c r="E71" s="45"/>
      <c r="F71" s="45"/>
      <c r="G71" s="41"/>
      <c r="H71" s="41"/>
      <c r="I71" s="41"/>
      <c r="J71" s="41"/>
    </row>
    <row r="72" spans="2:10">
      <c r="B72" s="42"/>
      <c r="C72" s="43"/>
      <c r="D72" s="45"/>
      <c r="E72" s="45"/>
      <c r="F72" s="45"/>
      <c r="G72" s="41"/>
      <c r="H72" s="41"/>
      <c r="I72" s="41"/>
      <c r="J72" s="41"/>
    </row>
    <row r="73" spans="2:10">
      <c r="B73" s="42"/>
      <c r="C73" s="43"/>
      <c r="D73" s="45"/>
      <c r="E73" s="45"/>
      <c r="F73" s="45"/>
      <c r="G73" s="41"/>
      <c r="H73" s="41"/>
      <c r="I73" s="41"/>
      <c r="J73" s="41"/>
    </row>
  </sheetData>
  <customSheetViews>
    <customSheetView guid="{61816E5D-4017-48C5-8BDE-3A6759A725DA}" hiddenRows="1">
      <selection activeCell="H12" sqref="H12"/>
      <rowBreaks count="1" manualBreakCount="1">
        <brk id="22" max="16383" man="1"/>
      </rowBreaks>
      <pageMargins left="0.23622047244094491" right="0.23622047244094491" top="0.51181102362204722" bottom="0.43307086614173229" header="0.31496062992125984" footer="0.31496062992125984"/>
      <pageSetup paperSize="9" scale="71" fitToHeight="4" orientation="landscape" r:id="rId1"/>
      <headerFooter alignWithMargins="0"/>
    </customSheetView>
    <customSheetView guid="{C15B1354-21DA-4F6B-9288-F696DC846CCF}" hiddenRows="1">
      <selection activeCell="C14" sqref="C14:C18"/>
      <rowBreaks count="1" manualBreakCount="1">
        <brk id="22" max="16383" man="1"/>
      </rowBreaks>
      <pageMargins left="0.23622047244094491" right="0.23622047244094491" top="0.51181102362204722" bottom="0.43307086614173229" header="0.31496062992125984" footer="0.31496062992125984"/>
      <pageSetup paperSize="9" scale="71" fitToHeight="4" orientation="landscape" r:id="rId2"/>
      <headerFooter alignWithMargins="0"/>
    </customSheetView>
    <customSheetView guid="{C1823B98-EEBE-4F68-8E63-7FF8F1D4EBF4}">
      <pane xSplit="3" ySplit="8" topLeftCell="D9" activePane="bottomRight" state="frozen"/>
      <selection pane="bottomRight" activeCell="H25" sqref="H25:I27"/>
      <pageMargins left="0.23622047244094491" right="0.23622047244094491" top="0.35433070866141736" bottom="0.43307086614173229" header="0.31496062992125984" footer="0.31496062992125984"/>
      <pageSetup paperSize="9" scale="65" fitToHeight="4" orientation="landscape" r:id="rId3"/>
      <headerFooter alignWithMargins="0"/>
    </customSheetView>
    <customSheetView guid="{E80445C4-D830-45DB-9D3C-EF67BABF2F65}">
      <pane xSplit="2" ySplit="3" topLeftCell="C70" activePane="bottomRight" state="frozen"/>
      <selection pane="bottomRight" activeCell="B79" sqref="B79:B81"/>
      <pageMargins left="0.23622047244094491" right="0.23622047244094491" top="0.51181102362204722" bottom="0.43307086614173229" header="0.31496062992125984" footer="0.31496062992125984"/>
      <pageSetup paperSize="9" scale="65" orientation="landscape" r:id="rId4"/>
      <headerFooter alignWithMargins="0"/>
    </customSheetView>
    <customSheetView guid="{A4AB6A34-7DA5-4A95-BAC3-85CB991D424A}">
      <pane xSplit="2" ySplit="3" topLeftCell="C60" activePane="bottomRight" state="frozen"/>
      <selection pane="bottomRight" activeCell="A73" sqref="A73:A75"/>
      <pageMargins left="0.23622047244094491" right="0.23622047244094491" top="0.51181102362204722" bottom="0.43307086614173229" header="0.31496062992125984" footer="0.31496062992125984"/>
      <pageSetup paperSize="9" scale="65" orientation="landscape" r:id="rId5"/>
      <headerFooter alignWithMargins="0"/>
    </customSheetView>
    <customSheetView guid="{30A7315E-237C-4554-8893-1D433B60DADE}">
      <pane xSplit="2" ySplit="3" topLeftCell="C60" activePane="bottomRight" state="frozen"/>
      <selection pane="bottomRight" activeCell="A73" sqref="A73:A75"/>
      <pageMargins left="0.23622047244094491" right="0.23622047244094491" top="0.51181102362204722" bottom="0.43307086614173229" header="0.31496062992125984" footer="0.31496062992125984"/>
      <pageSetup paperSize="9" scale="65" orientation="landscape" r:id="rId6"/>
      <headerFooter alignWithMargins="0"/>
    </customSheetView>
    <customSheetView guid="{10FDEF20-C3EB-467E-8576-9D1C6E923BC1}">
      <pane xSplit="2" ySplit="3" topLeftCell="C53" activePane="bottomRight" state="frozen"/>
      <selection pane="bottomRight" activeCell="E69" sqref="E69:F69"/>
      <pageMargins left="0.23622047244094491" right="0.23622047244094491" top="0.51181102362204722" bottom="0.43307086614173229" header="0.31496062992125984" footer="0.31496062992125984"/>
      <pageSetup paperSize="9" scale="65" orientation="landscape" r:id="rId7"/>
      <headerFooter alignWithMargins="0"/>
    </customSheetView>
    <customSheetView guid="{C553137F-0A32-46B7-9285-156388682AE0}">
      <pane xSplit="2" ySplit="3" topLeftCell="C60" activePane="bottomRight" state="frozen"/>
      <selection pane="bottomRight" activeCell="A73" sqref="A73:A75"/>
      <pageMargins left="0.23622047244094491" right="0.23622047244094491" top="0.51181102362204722" bottom="0.43307086614173229" header="0.31496062992125984" footer="0.31496062992125984"/>
      <pageSetup paperSize="9" scale="65" orientation="landscape" r:id="rId8"/>
      <headerFooter alignWithMargins="0"/>
    </customSheetView>
    <customSheetView guid="{35961CE7-E63B-4374-8437-3DDE7F0B90AB}" hiddenRows="1">
      <selection activeCell="H12" sqref="H12"/>
      <rowBreaks count="1" manualBreakCount="1">
        <brk id="22" max="16383" man="1"/>
      </rowBreaks>
      <pageMargins left="0.23622047244094491" right="0.23622047244094491" top="0.51181102362204722" bottom="0.43307086614173229" header="0.31496062992125984" footer="0.31496062992125984"/>
      <pageSetup paperSize="9" scale="71" fitToHeight="4" orientation="landscape" r:id="rId9"/>
      <headerFooter alignWithMargins="0"/>
    </customSheetView>
  </customSheetViews>
  <mergeCells count="19">
    <mergeCell ref="B9:B12"/>
    <mergeCell ref="B27:B28"/>
    <mergeCell ref="C27:C28"/>
    <mergeCell ref="B30:B32"/>
    <mergeCell ref="C30:C32"/>
    <mergeCell ref="B22:B23"/>
    <mergeCell ref="C22:C23"/>
    <mergeCell ref="C14:C18"/>
    <mergeCell ref="B14:B18"/>
    <mergeCell ref="C9:C12"/>
    <mergeCell ref="G1:I1"/>
    <mergeCell ref="G2:I2"/>
    <mergeCell ref="B4:I4"/>
    <mergeCell ref="D6:D8"/>
    <mergeCell ref="E6:I6"/>
    <mergeCell ref="E7:G7"/>
    <mergeCell ref="H7:I7"/>
    <mergeCell ref="B6:B8"/>
    <mergeCell ref="C6:C8"/>
  </mergeCells>
  <pageMargins left="0.23622047244094491" right="0.23622047244094491" top="0.51181102362204722" bottom="0.43307086614173229" header="0.31496062992125984" footer="0.31496062992125984"/>
  <pageSetup paperSize="9" scale="71" fitToHeight="4" orientation="landscape" r:id="rId10"/>
  <headerFooter alignWithMargins="0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61816E5D-4017-48C5-8BDE-3A6759A725DA}">
      <pageMargins left="0.7" right="0.7" top="0.75" bottom="0.75" header="0.3" footer="0.3"/>
    </customSheetView>
    <customSheetView guid="{C15B1354-21DA-4F6B-9288-F696DC846CCF}">
      <pageMargins left="0.7" right="0.7" top="0.75" bottom="0.75" header="0.3" footer="0.3"/>
    </customSheetView>
    <customSheetView guid="{C1823B98-EEBE-4F68-8E63-7FF8F1D4EBF4}">
      <pageMargins left="0.7" right="0.7" top="0.75" bottom="0.75" header="0.3" footer="0.3"/>
    </customSheetView>
    <customSheetView guid="{35961CE7-E63B-4374-8437-3DDE7F0B90AB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Додаток 8</vt:lpstr>
      <vt:lpstr>Додаток 9</vt:lpstr>
      <vt:lpstr>Лист1</vt:lpstr>
      <vt:lpstr>'Додаток 8'!Заголовки_для_печати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user416c</dc:creator>
  <cp:lastModifiedBy>User416b</cp:lastModifiedBy>
  <cp:lastPrinted>2019-12-19T22:49:58Z</cp:lastPrinted>
  <dcterms:created xsi:type="dcterms:W3CDTF">2016-02-24T09:02:42Z</dcterms:created>
  <dcterms:modified xsi:type="dcterms:W3CDTF">2019-12-19T22:50:30Z</dcterms:modified>
</cp:coreProperties>
</file>